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1"/>
  </bookViews>
  <sheets>
    <sheet name="Tabuľka 1, 2, 3 _PRÍJMY" sheetId="1" r:id="rId1"/>
    <sheet name="Tabuľka 4, 5, 6_VÝDAVKY" sheetId="2" r:id="rId2"/>
    <sheet name="Tabuľka 8_KV_2021" sheetId="3" r:id="rId3"/>
    <sheet name="REKAPITULÁCIA" sheetId="4" r:id="rId4"/>
  </sheets>
  <definedNames/>
  <calcPr fullCalcOnLoad="1"/>
</workbook>
</file>

<file path=xl/sharedStrings.xml><?xml version="1.0" encoding="utf-8"?>
<sst xmlns="http://schemas.openxmlformats.org/spreadsheetml/2006/main" count="300" uniqueCount="202">
  <si>
    <t>121001,2,3</t>
  </si>
  <si>
    <t>Daň z nehnuteľností</t>
  </si>
  <si>
    <t>Daň za psa</t>
  </si>
  <si>
    <t>Daň za predajné automaty</t>
  </si>
  <si>
    <t>Daň za komunálny odpad</t>
  </si>
  <si>
    <t>Príjem z prenajatých pozemkov</t>
  </si>
  <si>
    <t>Pokuty za porušenie predpisov</t>
  </si>
  <si>
    <t>Príjem z prenajatých budov</t>
  </si>
  <si>
    <t>01.7.0.</t>
  </si>
  <si>
    <t>03.2.0.</t>
  </si>
  <si>
    <t>Ochrana pred požiarmi</t>
  </si>
  <si>
    <t>05.1.0.</t>
  </si>
  <si>
    <t>Nakladanie s odpadovými vodami</t>
  </si>
  <si>
    <t>Bývanie a občianska vybavenosť - trhoviská</t>
  </si>
  <si>
    <t>Rekreačné a športové služby - TRYSKÁČ</t>
  </si>
  <si>
    <t>09.6.0.1.</t>
  </si>
  <si>
    <t>Nezamestnanosť</t>
  </si>
  <si>
    <t>10.7.0.</t>
  </si>
  <si>
    <t>10.9.0.</t>
  </si>
  <si>
    <t>Výdavky spolu</t>
  </si>
  <si>
    <t>04.5.1.</t>
  </si>
  <si>
    <t>Cestná doprava</t>
  </si>
  <si>
    <t>Príjem z predaja pozemkov</t>
  </si>
  <si>
    <t>Kapitálové príjmy spolu</t>
  </si>
  <si>
    <t>Transakcie verejného dlhu</t>
  </si>
  <si>
    <t>Daň za užívanie verejného priestranstva</t>
  </si>
  <si>
    <t>Názov rozpočtovej podpoložky príjmov</t>
  </si>
  <si>
    <t>Kapitálové výdavky spolu</t>
  </si>
  <si>
    <t>Z rozpočtu VÚC</t>
  </si>
  <si>
    <t>Všeobecné verejné služby - voľby</t>
  </si>
  <si>
    <t>Transakcie verejného dlhu - úroky z úveru</t>
  </si>
  <si>
    <t>Prevod prostr. z peňažných fondov-rezervný fond</t>
  </si>
  <si>
    <t>09.1.1.1.</t>
  </si>
  <si>
    <t>09.1.2.1.</t>
  </si>
  <si>
    <t xml:space="preserve">Výdavkové finančné operácie </t>
  </si>
  <si>
    <t>Vratky</t>
  </si>
  <si>
    <t>Daň za nevýherné hracie prístroje</t>
  </si>
  <si>
    <t>Výnos dane z príjmov FO</t>
  </si>
  <si>
    <t>Ostatné príjmy iné</t>
  </si>
  <si>
    <t>Príjmy z predaja kapitálových aktív</t>
  </si>
  <si>
    <t>rozpočtu</t>
  </si>
  <si>
    <t xml:space="preserve">Návrh </t>
  </si>
  <si>
    <t>01.1.1</t>
  </si>
  <si>
    <t>Poľnohospodárstvo - deratizácia, veterinárna obl.</t>
  </si>
  <si>
    <t>Nakladanie s odpadmi - odpad, verejná zeleň</t>
  </si>
  <si>
    <t>01.3.3</t>
  </si>
  <si>
    <t>01.6.0</t>
  </si>
  <si>
    <t>01.7.0</t>
  </si>
  <si>
    <t>03.2.0</t>
  </si>
  <si>
    <t>04.2.1</t>
  </si>
  <si>
    <t>04.5.1</t>
  </si>
  <si>
    <t>05.1.0</t>
  </si>
  <si>
    <t>05.2.0</t>
  </si>
  <si>
    <t>06.2.0</t>
  </si>
  <si>
    <t>06.6.0</t>
  </si>
  <si>
    <t>07.2.1</t>
  </si>
  <si>
    <t>08.2.0</t>
  </si>
  <si>
    <t>08.1.0</t>
  </si>
  <si>
    <t>Kultúrne služby - knižnice</t>
  </si>
  <si>
    <t>08.3.0</t>
  </si>
  <si>
    <t>08.4.0</t>
  </si>
  <si>
    <t>08.6.0</t>
  </si>
  <si>
    <t>09.1.1.1</t>
  </si>
  <si>
    <t>09.1.2.1</t>
  </si>
  <si>
    <t>09.2.1.1</t>
  </si>
  <si>
    <t>09.5.0</t>
  </si>
  <si>
    <t>Vzdelávanie nedefin.podľa úrovne - školenia MiU</t>
  </si>
  <si>
    <t>Vzdelávanie nedefin.podľa úrovne - ŠKD</t>
  </si>
  <si>
    <t>09.6.0.2</t>
  </si>
  <si>
    <t>10.2.0</t>
  </si>
  <si>
    <t>10.3.0</t>
  </si>
  <si>
    <t>Pozostalí - pohrebné</t>
  </si>
  <si>
    <t>10.4.0</t>
  </si>
  <si>
    <t>09.6.0.1</t>
  </si>
  <si>
    <t>Invalidita a ťažké zdrav. postihnutie</t>
  </si>
  <si>
    <t>Výkonné a zákonodarné orgány - vnútorná správa</t>
  </si>
  <si>
    <t>Predprimárne vzdelávanie s bež.starostlivosťou - MŠ</t>
  </si>
  <si>
    <t>Primárne vzdelávanie s bež.starostlivosľou - I.st. ZŠ</t>
  </si>
  <si>
    <t xml:space="preserve">Nakladanie s odpadmi </t>
  </si>
  <si>
    <t>09.2.1.1.</t>
  </si>
  <si>
    <t>09.6.0.2.</t>
  </si>
  <si>
    <t>07.2.1.</t>
  </si>
  <si>
    <t>Soc.zabezp.inde neklasifik. - soc. odd., živ. pohr.</t>
  </si>
  <si>
    <t>Vysielacie a vydavateľské služby - Bisk. noviny</t>
  </si>
  <si>
    <t>Nižšie sekund. vzdel. všeob. s bež.starostl. - II.st. ZŠ</t>
  </si>
  <si>
    <t>Vedľajšie služby v školstve-predprim.vzd. - ŠJ pri MŠ</t>
  </si>
  <si>
    <t>Vedľajšie služby v školstve-predprim.vzd.-ŠJ pri MŠ</t>
  </si>
  <si>
    <t>Staroba - peňažné dávky, opatrovatelky, kluby dôch.</t>
  </si>
  <si>
    <t>Rodina a deti - prísp.pri narodení, peňaž.dávky, vklad.kn.</t>
  </si>
  <si>
    <t>Nakladanie s odpadovými vodami - Kanalizácia</t>
  </si>
  <si>
    <t>Cestná doprava, cyklotrasy</t>
  </si>
  <si>
    <t>Bývanie a obč. vybavenosť - trhoviská</t>
  </si>
  <si>
    <t>Rekreácia, kultúra a nábož. - kult. pod., kronika</t>
  </si>
  <si>
    <t>Primárne vzdelávanie s bež.starostlivosťou - I.st.ZŠ</t>
  </si>
  <si>
    <t>Vedľajšie služby v školstve-primárne.vzd. - ŠJ pri I.st.ZŠ</t>
  </si>
  <si>
    <t>Všeobecná zdravotná starostlivosť - zdravotné strediská</t>
  </si>
  <si>
    <t>03.6.0.</t>
  </si>
  <si>
    <t>Verejný poriadok a bezpečnosť</t>
  </si>
  <si>
    <t>Príjem za výrub drevín</t>
  </si>
  <si>
    <t>Zostatok prostriedkov z minulého roka</t>
  </si>
  <si>
    <t>Príjmové finančné operácie spolu</t>
  </si>
  <si>
    <t>Bežné príjmy spolu</t>
  </si>
  <si>
    <t>Výdavkové finančné operácie spolu</t>
  </si>
  <si>
    <t>Náboženské a iné spol.služby (členské, prísp. nad.,OZ)</t>
  </si>
  <si>
    <t xml:space="preserve"> </t>
  </si>
  <si>
    <t>Kultúrne služby _ DK Vesna, DK Vetvár</t>
  </si>
  <si>
    <t>Iné všeobecné služby-Matričný úrad</t>
  </si>
  <si>
    <t>spolu</t>
  </si>
  <si>
    <t>na rok 2021</t>
  </si>
  <si>
    <t>Kapitálový transfer z VÚC</t>
  </si>
  <si>
    <t>Príjem zo štátneho účelového fondu -EÚ-MŠ Komárovská</t>
  </si>
  <si>
    <t>Z dobropisov</t>
  </si>
  <si>
    <t>Prijatá zábezpeka</t>
  </si>
  <si>
    <t>Rozvoj obcí - det.ihr., ver.priestr,</t>
  </si>
  <si>
    <t>08.1.0.</t>
  </si>
  <si>
    <t>PROGRAM 7</t>
  </si>
  <si>
    <t>PROGRAM 8</t>
  </si>
  <si>
    <t>ZŠ Biskupická</t>
  </si>
  <si>
    <t>MŠ Estónska :</t>
  </si>
  <si>
    <t>MŠ Linzbothova</t>
  </si>
  <si>
    <t>ZŠ Podzáhradná</t>
  </si>
  <si>
    <t>PROGRAM 10</t>
  </si>
  <si>
    <t>CELKOM:</t>
  </si>
  <si>
    <t>Iné nedaňové príjmy  ZŠ, MŠ, ŠJ, ŠKD</t>
  </si>
  <si>
    <t>Ostatný príjem z náhrad poistného plnenia</t>
  </si>
  <si>
    <t>Granty,dary</t>
  </si>
  <si>
    <t>Transfer zo štátneho rozpočtu - MŠ</t>
  </si>
  <si>
    <r>
      <rPr>
        <sz val="10"/>
        <color indexed="9"/>
        <rFont val="Arial"/>
        <family val="2"/>
      </rPr>
      <t>Transfer zo štátneho rozpočtu</t>
    </r>
    <r>
      <rPr>
        <sz val="10"/>
        <rFont val="Arial"/>
        <family val="2"/>
      </rPr>
      <t xml:space="preserve"> - voľby</t>
    </r>
  </si>
  <si>
    <r>
      <rPr>
        <sz val="10"/>
        <color indexed="9"/>
        <rFont val="Arial"/>
        <family val="2"/>
      </rPr>
      <t>Transfer zo štátneho rozpočtu</t>
    </r>
    <r>
      <rPr>
        <sz val="10"/>
        <rFont val="Arial"/>
        <family val="2"/>
      </rPr>
      <t xml:space="preserve"> - rodinné prídavky</t>
    </r>
  </si>
  <si>
    <r>
      <rPr>
        <sz val="10"/>
        <color indexed="9"/>
        <rFont val="Arial"/>
        <family val="2"/>
      </rPr>
      <t>Transfer zo štátneho rozpočtu</t>
    </r>
    <r>
      <rPr>
        <sz val="10"/>
        <rFont val="Arial"/>
        <family val="2"/>
      </rPr>
      <t xml:space="preserve"> - soc.výpomoc-strava</t>
    </r>
  </si>
  <si>
    <t>Transfer zo štátneho rozpočtu - ZŠ</t>
  </si>
  <si>
    <r>
      <rPr>
        <sz val="10"/>
        <color indexed="9"/>
        <rFont val="Arial"/>
        <family val="2"/>
      </rPr>
      <t>Transfer zo štátneho rozpočtu</t>
    </r>
    <r>
      <rPr>
        <sz val="10"/>
        <rFont val="Arial"/>
        <family val="2"/>
      </rPr>
      <t xml:space="preserve"> - Matričný úrad</t>
    </r>
  </si>
  <si>
    <r>
      <rPr>
        <sz val="10"/>
        <color indexed="9"/>
        <rFont val="Arial"/>
        <family val="2"/>
      </rPr>
      <t>Transfer zo štátneho rozpočtu</t>
    </r>
    <r>
      <rPr>
        <sz val="10"/>
        <rFont val="Arial"/>
        <family val="2"/>
      </rPr>
      <t xml:space="preserve"> - Stavebný úrad</t>
    </r>
  </si>
  <si>
    <r>
      <rPr>
        <sz val="10"/>
        <color indexed="9"/>
        <rFont val="Arial"/>
        <family val="2"/>
      </rPr>
      <t>Transfer zo štátneho rozpočtu</t>
    </r>
    <r>
      <rPr>
        <sz val="10"/>
        <rFont val="Arial"/>
        <family val="2"/>
      </rPr>
      <t xml:space="preserve"> - Školský úrad</t>
    </r>
  </si>
  <si>
    <r>
      <rPr>
        <sz val="10"/>
        <color indexed="9"/>
        <rFont val="Arial"/>
        <family val="2"/>
      </rPr>
      <t>Transfer zo štátneho rozpočtu</t>
    </r>
    <r>
      <rPr>
        <sz val="10"/>
        <rFont val="Arial"/>
        <family val="2"/>
      </rPr>
      <t xml:space="preserve"> - Životné prostredie</t>
    </r>
  </si>
  <si>
    <r>
      <rPr>
        <sz val="10"/>
        <color indexed="9"/>
        <rFont val="Arial"/>
        <family val="2"/>
      </rPr>
      <t>Transfer zo štátneho rozpočtu</t>
    </r>
    <r>
      <rPr>
        <sz val="10"/>
        <rFont val="Arial"/>
        <family val="2"/>
      </rPr>
      <t xml:space="preserve"> -  Špec.stav.úrad</t>
    </r>
  </si>
  <si>
    <t>01.1.2</t>
  </si>
  <si>
    <t>Finančné a rozpočtové záležitosti</t>
  </si>
  <si>
    <t>Kultúrne služby - DK Vesna, DK Vetvár</t>
  </si>
  <si>
    <t>Vedľajšie služby v školstve-prim.vzd.-ŠJ pri ZŠ</t>
  </si>
  <si>
    <t>10.1.2.</t>
  </si>
  <si>
    <t>10.5.0.</t>
  </si>
  <si>
    <t>Soc. zabezp.na úseku školstva-pomôcky</t>
  </si>
  <si>
    <t>Soc.pomoc v núdzi</t>
  </si>
  <si>
    <t>Príjem zo ŠR Úradu vlády</t>
  </si>
  <si>
    <t>IOM správny poplatok</t>
  </si>
  <si>
    <t>Rekreácia,kultúra, náboženstvo</t>
  </si>
  <si>
    <t xml:space="preserve"> 01.1.1</t>
  </si>
  <si>
    <t>Vrátenie zábezpeky z verejného obstarávania</t>
  </si>
  <si>
    <t>01.3.3.</t>
  </si>
  <si>
    <t>IOM - odvod do ŠR</t>
  </si>
  <si>
    <t xml:space="preserve">Vybavenie školy </t>
  </si>
  <si>
    <t xml:space="preserve">Priorita 1: Koncept Smart školy, bod 1 ZŠ Podzáhradná </t>
  </si>
  <si>
    <t>Priorita 1: Zníženie energetickej náročnosti budov, bod 2. Komplexná rekonštrukcia ZŠ Biskupická</t>
  </si>
  <si>
    <t>Projektové dokumentácie na plánované rozvojové aktivity</t>
  </si>
  <si>
    <t>Priorita 4: Presťahovanie knižnice do nových priestorov, bod Knižnica</t>
  </si>
  <si>
    <t>Poplatok za miestny rozvoj</t>
  </si>
  <si>
    <t>BEŽNÉ PRÍJMY</t>
  </si>
  <si>
    <t>KAPITÁLOVÉ PRÍJMY</t>
  </si>
  <si>
    <t>FINANČNÉ OPERÁCIE</t>
  </si>
  <si>
    <t>Administratívne poplatky</t>
  </si>
  <si>
    <t>REKAPITULÁCIA</t>
  </si>
  <si>
    <t>BEŽNÉ VÝDAVKY</t>
  </si>
  <si>
    <t>KAPITÁLOVÉ VÝDAVKY</t>
  </si>
  <si>
    <t>ZŠ Bieloruská</t>
  </si>
  <si>
    <t>Tabuľka č. 5</t>
  </si>
  <si>
    <t>Tabuľka č. 6</t>
  </si>
  <si>
    <t>Tabuľka č.1</t>
  </si>
  <si>
    <t>Tabuľka č. 2</t>
  </si>
  <si>
    <t>kód položky</t>
  </si>
  <si>
    <t>Tabuľka č. 3</t>
  </si>
  <si>
    <t>Návrh príjmových finančných operácií na roky 2021, 2022, 2023</t>
  </si>
  <si>
    <t>Návrh kapitálových príjmov na roky 2021, 2022, 2023</t>
  </si>
  <si>
    <t>Tabuľka č. 4</t>
  </si>
  <si>
    <t>Tabuľka č. 8</t>
  </si>
  <si>
    <t>Iné všeobecné služby - Matričný úrad, Stavebný úrad</t>
  </si>
  <si>
    <t>Poplatky a platby - trhové poplatky. Matrika, stav.úrad</t>
  </si>
  <si>
    <t>Sociálne zabezpečenie</t>
  </si>
  <si>
    <t xml:space="preserve">Granty </t>
  </si>
  <si>
    <t>Transfer zo štátneho účelového fondu-strava</t>
  </si>
  <si>
    <t xml:space="preserve">                                            - ZŠ</t>
  </si>
  <si>
    <t>Úroky z účtov fin. hospodárenia</t>
  </si>
  <si>
    <t xml:space="preserve">Príjem zo ŠR SR </t>
  </si>
  <si>
    <t>PROGRAM 6</t>
  </si>
  <si>
    <t>nákup vozidla na odvoz kontajnerov</t>
  </si>
  <si>
    <t>Návratná finančná výpomoc z MF SR</t>
  </si>
  <si>
    <t>Rozvoj obcí - detské ihriská</t>
  </si>
  <si>
    <t>03.1.0</t>
  </si>
  <si>
    <t>Ochrana verejného poriadku</t>
  </si>
  <si>
    <t>08.5.0</t>
  </si>
  <si>
    <t>Podpora mládeže a športu</t>
  </si>
  <si>
    <t>Schválený</t>
  </si>
  <si>
    <t>rozpočet</t>
  </si>
  <si>
    <t>na I. zmenu</t>
  </si>
  <si>
    <t>Návrh rozpočtu</t>
  </si>
  <si>
    <t>po úprave</t>
  </si>
  <si>
    <t>Kapitálové výdavky na rok 2021</t>
  </si>
  <si>
    <t>Výdavkové finačné operácie na roky 2021</t>
  </si>
  <si>
    <t>Bežné výdavky na rok 2021</t>
  </si>
  <si>
    <t>IROP: Kľúčové kompetencie</t>
  </si>
  <si>
    <t>PREBYTOK</t>
  </si>
  <si>
    <t>Bežné príjmy na roky 2021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</si>
</sst>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[$-41B]d\.\ mmmm\ yyyy"/>
    <numFmt numFmtId="175" formatCode="&quot; &quot;#,##0.00&quot; &quot;[$€-41B]&quot; &quot;;&quot;-&quot;#,##0.00&quot; &quot;[$€-41B]&quot; &quot;;&quot; -&quot;00&quot; &quot;[$€-41B]&quot; &quot;;&quot; &quot;@&quot; &quot;"/>
    <numFmt numFmtId="176" formatCode="#,##0\ &quot;€&quot;"/>
    <numFmt numFmtId="177" formatCode="_-* #,##0.00\ [$€-1]_-;\-* #,##0.00\ [$€-1]_-;_-* &quot;-&quot;??\ [$€-1]_-;_-@_-"/>
    <numFmt numFmtId="178" formatCode="_-* #,##0.00\ [$€-41B]_-;\-* #,##0.00\ [$€-41B]_-;_-* &quot;-&quot;??\ [$€-41B]_-;_-@_-"/>
    <numFmt numFmtId="179" formatCode="[$-41B]dddd\ d\.\ mmmm\ yyyy"/>
    <numFmt numFmtId="180" formatCode="\P\r\a\vd\a;&quot;Pravda&quot;;&quot;Nepravda&quot;"/>
    <numFmt numFmtId="181" formatCode="[$€-2]\ #\ ##,000_);[Red]\([$¥€-2]\ #\ ##,000\)"/>
    <numFmt numFmtId="182" formatCode="#,##0.00\ &quot;€&quot;"/>
  </numFmts>
  <fonts count="7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Times New Roman"/>
      <family val="1"/>
    </font>
    <font>
      <b/>
      <sz val="14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3" borderId="8" applyNumberFormat="0" applyAlignment="0" applyProtection="0"/>
    <xf numFmtId="0" fontId="57" fillId="24" borderId="8" applyNumberFormat="0" applyAlignment="0" applyProtection="0"/>
    <xf numFmtId="0" fontId="58" fillId="24" borderId="9" applyNumberFormat="0" applyAlignment="0" applyProtection="0"/>
    <xf numFmtId="0" fontId="59" fillId="0" borderId="0" applyNumberFormat="0" applyFill="0" applyBorder="0" applyAlignment="0" applyProtection="0"/>
    <xf numFmtId="0" fontId="60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14" fontId="0" fillId="0" borderId="14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Border="1" applyAlignment="1">
      <alignment/>
    </xf>
    <xf numFmtId="49" fontId="0" fillId="0" borderId="12" xfId="0" applyNumberForma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31" fillId="0" borderId="12" xfId="0" applyFont="1" applyBorder="1" applyAlignment="1">
      <alignment/>
    </xf>
    <xf numFmtId="0" fontId="2" fillId="0" borderId="0" xfId="0" applyFont="1" applyAlignment="1">
      <alignment/>
    </xf>
    <xf numFmtId="0" fontId="32" fillId="32" borderId="12" xfId="0" applyFont="1" applyFill="1" applyBorder="1" applyAlignment="1">
      <alignment/>
    </xf>
    <xf numFmtId="176" fontId="62" fillId="0" borderId="0" xfId="0" applyNumberFormat="1" applyFont="1" applyAlignment="1">
      <alignment/>
    </xf>
    <xf numFmtId="176" fontId="31" fillId="0" borderId="0" xfId="0" applyNumberFormat="1" applyFont="1" applyAlignment="1">
      <alignment/>
    </xf>
    <xf numFmtId="0" fontId="62" fillId="33" borderId="0" xfId="0" applyFont="1" applyFill="1" applyAlignment="1">
      <alignment/>
    </xf>
    <xf numFmtId="0" fontId="0" fillId="0" borderId="18" xfId="0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49" fontId="0" fillId="0" borderId="14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Font="1" applyBorder="1" applyAlignment="1">
      <alignment/>
    </xf>
    <xf numFmtId="14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/>
    </xf>
    <xf numFmtId="1" fontId="0" fillId="0" borderId="12" xfId="0" applyNumberFormat="1" applyFont="1" applyBorder="1" applyAlignment="1">
      <alignment/>
    </xf>
    <xf numFmtId="177" fontId="0" fillId="0" borderId="0" xfId="0" applyNumberFormat="1" applyAlignment="1">
      <alignment/>
    </xf>
    <xf numFmtId="0" fontId="5" fillId="0" borderId="0" xfId="0" applyFont="1" applyAlignment="1">
      <alignment/>
    </xf>
    <xf numFmtId="177" fontId="5" fillId="0" borderId="12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176" fontId="31" fillId="0" borderId="14" xfId="0" applyNumberFormat="1" applyFont="1" applyBorder="1" applyAlignment="1">
      <alignment/>
    </xf>
    <xf numFmtId="176" fontId="61" fillId="0" borderId="14" xfId="0" applyNumberFormat="1" applyFont="1" applyBorder="1" applyAlignment="1">
      <alignment/>
    </xf>
    <xf numFmtId="176" fontId="31" fillId="33" borderId="14" xfId="0" applyNumberFormat="1" applyFont="1" applyFill="1" applyBorder="1" applyAlignment="1">
      <alignment/>
    </xf>
    <xf numFmtId="176" fontId="32" fillId="0" borderId="12" xfId="0" applyNumberFormat="1" applyFont="1" applyBorder="1" applyAlignment="1">
      <alignment/>
    </xf>
    <xf numFmtId="178" fontId="62" fillId="0" borderId="0" xfId="0" applyNumberFormat="1" applyFont="1" applyAlignment="1">
      <alignment/>
    </xf>
    <xf numFmtId="178" fontId="2" fillId="0" borderId="12" xfId="0" applyNumberFormat="1" applyFont="1" applyBorder="1" applyAlignment="1">
      <alignment/>
    </xf>
    <xf numFmtId="178" fontId="2" fillId="33" borderId="12" xfId="0" applyNumberFormat="1" applyFont="1" applyFill="1" applyBorder="1" applyAlignment="1">
      <alignment/>
    </xf>
    <xf numFmtId="0" fontId="32" fillId="0" borderId="12" xfId="0" applyFont="1" applyBorder="1" applyAlignment="1">
      <alignment/>
    </xf>
    <xf numFmtId="0" fontId="31" fillId="33" borderId="17" xfId="0" applyFont="1" applyFill="1" applyBorder="1" applyAlignment="1">
      <alignment/>
    </xf>
    <xf numFmtId="0" fontId="31" fillId="34" borderId="19" xfId="0" applyFont="1" applyFill="1" applyBorder="1" applyAlignment="1">
      <alignment/>
    </xf>
    <xf numFmtId="0" fontId="63" fillId="33" borderId="12" xfId="0" applyFont="1" applyFill="1" applyBorder="1" applyAlignment="1">
      <alignment/>
    </xf>
    <xf numFmtId="176" fontId="31" fillId="0" borderId="11" xfId="0" applyNumberFormat="1" applyFont="1" applyBorder="1" applyAlignment="1">
      <alignment/>
    </xf>
    <xf numFmtId="0" fontId="32" fillId="32" borderId="16" xfId="0" applyFont="1" applyFill="1" applyBorder="1" applyAlignment="1">
      <alignment/>
    </xf>
    <xf numFmtId="178" fontId="2" fillId="0" borderId="16" xfId="0" applyNumberFormat="1" applyFont="1" applyBorder="1" applyAlignment="1">
      <alignment horizontal="center"/>
    </xf>
    <xf numFmtId="178" fontId="6" fillId="0" borderId="20" xfId="0" applyNumberFormat="1" applyFont="1" applyBorder="1" applyAlignment="1">
      <alignment/>
    </xf>
    <xf numFmtId="177" fontId="5" fillId="35" borderId="20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178" fontId="0" fillId="33" borderId="0" xfId="0" applyNumberFormat="1" applyFill="1" applyAlignment="1">
      <alignment/>
    </xf>
    <xf numFmtId="178" fontId="0" fillId="33" borderId="0" xfId="0" applyNumberFormat="1" applyFont="1" applyFill="1" applyAlignment="1">
      <alignment/>
    </xf>
    <xf numFmtId="178" fontId="0" fillId="0" borderId="16" xfId="0" applyNumberFormat="1" applyBorder="1" applyAlignment="1">
      <alignment/>
    </xf>
    <xf numFmtId="178" fontId="0" fillId="33" borderId="12" xfId="0" applyNumberFormat="1" applyFont="1" applyFill="1" applyBorder="1" applyAlignment="1">
      <alignment/>
    </xf>
    <xf numFmtId="178" fontId="0" fillId="0" borderId="12" xfId="0" applyNumberFormat="1" applyFont="1" applyBorder="1" applyAlignment="1">
      <alignment/>
    </xf>
    <xf numFmtId="178" fontId="0" fillId="33" borderId="12" xfId="0" applyNumberFormat="1" applyFill="1" applyBorder="1" applyAlignment="1">
      <alignment/>
    </xf>
    <xf numFmtId="178" fontId="0" fillId="33" borderId="12" xfId="0" applyNumberFormat="1" applyFont="1" applyFill="1" applyBorder="1" applyAlignment="1">
      <alignment horizontal="right"/>
    </xf>
    <xf numFmtId="178" fontId="0" fillId="0" borderId="12" xfId="0" applyNumberFormat="1" applyBorder="1" applyAlignment="1">
      <alignment/>
    </xf>
    <xf numFmtId="178" fontId="1" fillId="0" borderId="12" xfId="0" applyNumberFormat="1" applyFont="1" applyBorder="1" applyAlignment="1">
      <alignment/>
    </xf>
    <xf numFmtId="178" fontId="0" fillId="33" borderId="21" xfId="0" applyNumberFormat="1" applyFont="1" applyFill="1" applyBorder="1" applyAlignment="1">
      <alignment/>
    </xf>
    <xf numFmtId="178" fontId="0" fillId="33" borderId="16" xfId="0" applyNumberFormat="1" applyFill="1" applyBorder="1" applyAlignment="1">
      <alignment/>
    </xf>
    <xf numFmtId="178" fontId="0" fillId="33" borderId="22" xfId="0" applyNumberFormat="1" applyFill="1" applyBorder="1" applyAlignment="1">
      <alignment/>
    </xf>
    <xf numFmtId="178" fontId="0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7" fillId="36" borderId="20" xfId="0" applyNumberFormat="1" applyFont="1" applyFill="1" applyBorder="1" applyAlignment="1">
      <alignment/>
    </xf>
    <xf numFmtId="0" fontId="1" fillId="37" borderId="12" xfId="0" applyFont="1" applyFill="1" applyBorder="1" applyAlignment="1">
      <alignment/>
    </xf>
    <xf numFmtId="178" fontId="1" fillId="37" borderId="12" xfId="0" applyNumberFormat="1" applyFont="1" applyFill="1" applyBorder="1" applyAlignment="1">
      <alignment/>
    </xf>
    <xf numFmtId="178" fontId="7" fillId="37" borderId="20" xfId="0" applyNumberFormat="1" applyFont="1" applyFill="1" applyBorder="1" applyAlignment="1">
      <alignment/>
    </xf>
    <xf numFmtId="178" fontId="1" fillId="37" borderId="17" xfId="0" applyNumberFormat="1" applyFont="1" applyFill="1" applyBorder="1" applyAlignment="1">
      <alignment horizontal="center"/>
    </xf>
    <xf numFmtId="178" fontId="1" fillId="37" borderId="23" xfId="0" applyNumberFormat="1" applyFont="1" applyFill="1" applyBorder="1" applyAlignment="1">
      <alignment horizontal="center"/>
    </xf>
    <xf numFmtId="178" fontId="1" fillId="37" borderId="16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178" fontId="9" fillId="37" borderId="12" xfId="0" applyNumberFormat="1" applyFont="1" applyFill="1" applyBorder="1" applyAlignment="1">
      <alignment horizontal="right"/>
    </xf>
    <xf numFmtId="178" fontId="7" fillId="36" borderId="0" xfId="0" applyNumberFormat="1" applyFont="1" applyFill="1" applyAlignment="1">
      <alignment/>
    </xf>
    <xf numFmtId="178" fontId="7" fillId="36" borderId="12" xfId="0" applyNumberFormat="1" applyFont="1" applyFill="1" applyBorder="1" applyAlignment="1">
      <alignment/>
    </xf>
    <xf numFmtId="0" fontId="1" fillId="36" borderId="12" xfId="0" applyFont="1" applyFill="1" applyBorder="1" applyAlignment="1">
      <alignment horizontal="center"/>
    </xf>
    <xf numFmtId="12" fontId="31" fillId="0" borderId="12" xfId="0" applyNumberFormat="1" applyFont="1" applyBorder="1" applyAlignment="1">
      <alignment horizontal="left" vertical="justify" wrapText="1"/>
    </xf>
    <xf numFmtId="176" fontId="31" fillId="0" borderId="14" xfId="0" applyNumberFormat="1" applyFont="1" applyBorder="1" applyAlignment="1">
      <alignment horizontal="right" vertical="center"/>
    </xf>
    <xf numFmtId="178" fontId="2" fillId="0" borderId="16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176" fontId="31" fillId="0" borderId="15" xfId="0" applyNumberFormat="1" applyFont="1" applyBorder="1" applyAlignment="1">
      <alignment horizontal="right"/>
    </xf>
    <xf numFmtId="0" fontId="31" fillId="33" borderId="0" xfId="0" applyFont="1" applyFill="1" applyBorder="1" applyAlignment="1">
      <alignment horizontal="center"/>
    </xf>
    <xf numFmtId="178" fontId="0" fillId="33" borderId="12" xfId="0" applyNumberFormat="1" applyFont="1" applyFill="1" applyBorder="1" applyAlignment="1">
      <alignment/>
    </xf>
    <xf numFmtId="178" fontId="0" fillId="0" borderId="12" xfId="0" applyNumberFormat="1" applyFont="1" applyBorder="1" applyAlignment="1">
      <alignment/>
    </xf>
    <xf numFmtId="0" fontId="31" fillId="0" borderId="16" xfId="0" applyFont="1" applyBorder="1" applyAlignment="1">
      <alignment/>
    </xf>
    <xf numFmtId="178" fontId="62" fillId="0" borderId="12" xfId="0" applyNumberFormat="1" applyFont="1" applyBorder="1" applyAlignment="1">
      <alignment/>
    </xf>
    <xf numFmtId="178" fontId="62" fillId="0" borderId="16" xfId="0" applyNumberFormat="1" applyFont="1" applyBorder="1" applyAlignment="1">
      <alignment horizontal="center"/>
    </xf>
    <xf numFmtId="178" fontId="64" fillId="0" borderId="12" xfId="0" applyNumberFormat="1" applyFont="1" applyBorder="1" applyAlignment="1">
      <alignment/>
    </xf>
    <xf numFmtId="178" fontId="65" fillId="0" borderId="16" xfId="0" applyNumberFormat="1" applyFont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177" fontId="5" fillId="35" borderId="19" xfId="0" applyNumberFormat="1" applyFont="1" applyFill="1" applyBorder="1" applyAlignment="1">
      <alignment/>
    </xf>
    <xf numFmtId="177" fontId="5" fillId="33" borderId="12" xfId="0" applyNumberFormat="1" applyFont="1" applyFill="1" applyBorder="1" applyAlignment="1">
      <alignment/>
    </xf>
    <xf numFmtId="177" fontId="1" fillId="37" borderId="17" xfId="0" applyNumberFormat="1" applyFont="1" applyFill="1" applyBorder="1" applyAlignment="1">
      <alignment horizontal="center"/>
    </xf>
    <xf numFmtId="177" fontId="1" fillId="37" borderId="23" xfId="0" applyNumberFormat="1" applyFont="1" applyFill="1" applyBorder="1" applyAlignment="1">
      <alignment horizontal="center"/>
    </xf>
    <xf numFmtId="177" fontId="1" fillId="37" borderId="16" xfId="0" applyNumberFormat="1" applyFont="1" applyFill="1" applyBorder="1" applyAlignment="1">
      <alignment horizontal="center"/>
    </xf>
    <xf numFmtId="177" fontId="66" fillId="0" borderId="12" xfId="0" applyNumberFormat="1" applyFont="1" applyBorder="1" applyAlignment="1">
      <alignment/>
    </xf>
    <xf numFmtId="177" fontId="66" fillId="35" borderId="19" xfId="0" applyNumberFormat="1" applyFont="1" applyFill="1" applyBorder="1" applyAlignment="1">
      <alignment/>
    </xf>
    <xf numFmtId="177" fontId="66" fillId="35" borderId="20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177" fontId="4" fillId="0" borderId="25" xfId="0" applyNumberFormat="1" applyFont="1" applyBorder="1" applyAlignment="1">
      <alignment/>
    </xf>
    <xf numFmtId="177" fontId="67" fillId="0" borderId="25" xfId="0" applyNumberFormat="1" applyFont="1" applyBorder="1" applyAlignment="1">
      <alignment/>
    </xf>
    <xf numFmtId="177" fontId="67" fillId="0" borderId="26" xfId="0" applyNumberFormat="1" applyFont="1" applyBorder="1" applyAlignment="1">
      <alignment/>
    </xf>
    <xf numFmtId="178" fontId="68" fillId="0" borderId="12" xfId="0" applyNumberFormat="1" applyFont="1" applyBorder="1" applyAlignment="1">
      <alignment/>
    </xf>
    <xf numFmtId="178" fontId="68" fillId="0" borderId="12" xfId="0" applyNumberFormat="1" applyFont="1" applyBorder="1" applyAlignment="1">
      <alignment/>
    </xf>
    <xf numFmtId="178" fontId="69" fillId="37" borderId="12" xfId="0" applyNumberFormat="1" applyFont="1" applyFill="1" applyBorder="1" applyAlignment="1">
      <alignment/>
    </xf>
    <xf numFmtId="178" fontId="69" fillId="37" borderId="12" xfId="0" applyNumberFormat="1" applyFont="1" applyFill="1" applyBorder="1" applyAlignment="1">
      <alignment/>
    </xf>
    <xf numFmtId="178" fontId="70" fillId="37" borderId="12" xfId="0" applyNumberFormat="1" applyFont="1" applyFill="1" applyBorder="1" applyAlignment="1">
      <alignment horizontal="right"/>
    </xf>
    <xf numFmtId="178" fontId="68" fillId="33" borderId="12" xfId="0" applyNumberFormat="1" applyFont="1" applyFill="1" applyBorder="1" applyAlignment="1">
      <alignment/>
    </xf>
    <xf numFmtId="177" fontId="0" fillId="0" borderId="0" xfId="0" applyNumberFormat="1" applyFont="1" applyAlignment="1">
      <alignment/>
    </xf>
    <xf numFmtId="0" fontId="1" fillId="36" borderId="19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36" borderId="14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36" fillId="32" borderId="19" xfId="0" applyFont="1" applyFill="1" applyBorder="1" applyAlignment="1">
      <alignment horizontal="center"/>
    </xf>
    <xf numFmtId="0" fontId="36" fillId="32" borderId="27" xfId="0" applyFont="1" applyFill="1" applyBorder="1" applyAlignment="1">
      <alignment horizontal="center"/>
    </xf>
    <xf numFmtId="0" fontId="36" fillId="32" borderId="28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6" borderId="12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PageLayoutView="0" workbookViewId="0" topLeftCell="A40">
      <selection activeCell="D41" sqref="D41:E41"/>
    </sheetView>
  </sheetViews>
  <sheetFormatPr defaultColWidth="9.140625" defaultRowHeight="12.75"/>
  <cols>
    <col min="1" max="1" width="11.140625" style="0" bestFit="1" customWidth="1"/>
    <col min="2" max="2" width="49.421875" style="0" bestFit="1" customWidth="1"/>
    <col min="3" max="5" width="15.7109375" style="60" bestFit="1" customWidth="1"/>
    <col min="7" max="7" width="11.8515625" style="0" bestFit="1" customWidth="1"/>
    <col min="10" max="10" width="10.140625" style="0" bestFit="1" customWidth="1"/>
  </cols>
  <sheetData>
    <row r="1" spans="1:5" ht="13.5" thickBot="1">
      <c r="A1" s="119" t="s">
        <v>201</v>
      </c>
      <c r="B1" s="120"/>
      <c r="C1" s="120"/>
      <c r="D1" s="121"/>
      <c r="E1" s="74" t="s">
        <v>167</v>
      </c>
    </row>
    <row r="2" spans="2:4" ht="12.75">
      <c r="B2" s="5"/>
      <c r="C2" s="61" t="s">
        <v>104</v>
      </c>
      <c r="D2" s="61"/>
    </row>
    <row r="3" spans="1:5" ht="12.75" customHeight="1">
      <c r="A3" s="122" t="s">
        <v>169</v>
      </c>
      <c r="B3" s="125" t="s">
        <v>26</v>
      </c>
      <c r="C3" s="78" t="s">
        <v>191</v>
      </c>
      <c r="D3" s="78" t="s">
        <v>41</v>
      </c>
      <c r="E3" s="78" t="s">
        <v>194</v>
      </c>
    </row>
    <row r="4" spans="1:5" ht="12.75">
      <c r="A4" s="123"/>
      <c r="B4" s="126"/>
      <c r="C4" s="79" t="s">
        <v>192</v>
      </c>
      <c r="D4" s="79" t="s">
        <v>193</v>
      </c>
      <c r="E4" s="79" t="s">
        <v>195</v>
      </c>
    </row>
    <row r="5" spans="1:5" ht="12.75">
      <c r="A5" s="124"/>
      <c r="B5" s="127"/>
      <c r="C5" s="80" t="s">
        <v>108</v>
      </c>
      <c r="D5" s="80" t="s">
        <v>40</v>
      </c>
      <c r="E5" s="80"/>
    </row>
    <row r="6" spans="1:5" ht="12.75">
      <c r="A6" s="13">
        <v>111003</v>
      </c>
      <c r="B6" s="8" t="s">
        <v>37</v>
      </c>
      <c r="C6" s="63">
        <v>4100000</v>
      </c>
      <c r="D6" s="63"/>
      <c r="E6" s="63">
        <f>C6+D6</f>
        <v>4100000</v>
      </c>
    </row>
    <row r="7" spans="1:5" ht="12.75">
      <c r="A7" s="6" t="s">
        <v>0</v>
      </c>
      <c r="B7" s="2" t="s">
        <v>1</v>
      </c>
      <c r="C7" s="66">
        <v>1230000</v>
      </c>
      <c r="D7" s="66"/>
      <c r="E7" s="63">
        <f aca="true" t="shared" si="0" ref="E7:E41">C7+D7</f>
        <v>1230000</v>
      </c>
    </row>
    <row r="8" spans="1:5" ht="12.75">
      <c r="A8" s="4">
        <v>133001</v>
      </c>
      <c r="B8" s="2" t="s">
        <v>2</v>
      </c>
      <c r="C8" s="63">
        <v>24900</v>
      </c>
      <c r="D8" s="63"/>
      <c r="E8" s="63">
        <f t="shared" si="0"/>
        <v>24900</v>
      </c>
    </row>
    <row r="9" spans="1:5" ht="12.75">
      <c r="A9" s="4">
        <v>133003</v>
      </c>
      <c r="B9" s="2" t="s">
        <v>36</v>
      </c>
      <c r="C9" s="63">
        <v>60</v>
      </c>
      <c r="D9" s="63"/>
      <c r="E9" s="63">
        <f t="shared" si="0"/>
        <v>60</v>
      </c>
    </row>
    <row r="10" spans="1:5" ht="12.75">
      <c r="A10" s="4">
        <v>133004</v>
      </c>
      <c r="B10" s="2" t="s">
        <v>3</v>
      </c>
      <c r="C10" s="63">
        <v>2000</v>
      </c>
      <c r="D10" s="63"/>
      <c r="E10" s="63">
        <f t="shared" si="0"/>
        <v>2000</v>
      </c>
    </row>
    <row r="11" spans="1:5" ht="12.75">
      <c r="A11" s="4">
        <v>133012</v>
      </c>
      <c r="B11" s="2" t="s">
        <v>25</v>
      </c>
      <c r="C11" s="63">
        <v>200000</v>
      </c>
      <c r="D11" s="63"/>
      <c r="E11" s="63">
        <f t="shared" si="0"/>
        <v>200000</v>
      </c>
    </row>
    <row r="12" spans="1:5" ht="12.75">
      <c r="A12" s="4">
        <v>133013</v>
      </c>
      <c r="B12" s="2" t="s">
        <v>4</v>
      </c>
      <c r="C12" s="63">
        <v>155000</v>
      </c>
      <c r="D12" s="63"/>
      <c r="E12" s="63">
        <f t="shared" si="0"/>
        <v>155000</v>
      </c>
    </row>
    <row r="13" spans="1:5" ht="12.75">
      <c r="A13" s="4">
        <v>133015</v>
      </c>
      <c r="B13" s="12" t="s">
        <v>156</v>
      </c>
      <c r="C13" s="63">
        <v>50000</v>
      </c>
      <c r="D13" s="63"/>
      <c r="E13" s="63">
        <f t="shared" si="0"/>
        <v>50000</v>
      </c>
    </row>
    <row r="14" spans="1:5" ht="12.75">
      <c r="A14" s="4">
        <v>212002</v>
      </c>
      <c r="B14" s="2" t="s">
        <v>5</v>
      </c>
      <c r="C14" s="63">
        <v>599400</v>
      </c>
      <c r="D14" s="63"/>
      <c r="E14" s="63">
        <f t="shared" si="0"/>
        <v>599400</v>
      </c>
    </row>
    <row r="15" spans="1:5" ht="12.75">
      <c r="A15" s="4">
        <v>212003</v>
      </c>
      <c r="B15" s="2" t="s">
        <v>7</v>
      </c>
      <c r="C15" s="63">
        <v>283590</v>
      </c>
      <c r="D15" s="63"/>
      <c r="E15" s="63">
        <f t="shared" si="0"/>
        <v>283590</v>
      </c>
    </row>
    <row r="16" spans="1:5" ht="12.75">
      <c r="A16" s="4">
        <v>221004</v>
      </c>
      <c r="B16" s="12" t="s">
        <v>160</v>
      </c>
      <c r="C16" s="63">
        <v>53700</v>
      </c>
      <c r="D16" s="63"/>
      <c r="E16" s="63">
        <f t="shared" si="0"/>
        <v>53700</v>
      </c>
    </row>
    <row r="17" spans="1:5" ht="12.75">
      <c r="A17" s="4">
        <v>222003</v>
      </c>
      <c r="B17" s="2" t="s">
        <v>6</v>
      </c>
      <c r="C17" s="63">
        <v>200</v>
      </c>
      <c r="D17" s="63"/>
      <c r="E17" s="63">
        <f t="shared" si="0"/>
        <v>200</v>
      </c>
    </row>
    <row r="18" spans="1:5" ht="12.75">
      <c r="A18" s="4">
        <v>223001</v>
      </c>
      <c r="B18" s="12" t="s">
        <v>176</v>
      </c>
      <c r="C18" s="63">
        <v>71200</v>
      </c>
      <c r="D18" s="63"/>
      <c r="E18" s="63">
        <f t="shared" si="0"/>
        <v>71200</v>
      </c>
    </row>
    <row r="19" spans="1:5" ht="12.75">
      <c r="A19" s="4">
        <v>243</v>
      </c>
      <c r="B19" s="12" t="s">
        <v>181</v>
      </c>
      <c r="C19" s="63">
        <v>0</v>
      </c>
      <c r="D19" s="63"/>
      <c r="E19" s="63">
        <f t="shared" si="0"/>
        <v>0</v>
      </c>
    </row>
    <row r="20" spans="1:5" ht="12.75">
      <c r="A20" s="4">
        <v>291002</v>
      </c>
      <c r="B20" s="2" t="s">
        <v>123</v>
      </c>
      <c r="C20" s="63">
        <v>700000</v>
      </c>
      <c r="D20" s="117"/>
      <c r="E20" s="63">
        <f t="shared" si="0"/>
        <v>700000</v>
      </c>
    </row>
    <row r="21" spans="1:5" ht="12.75">
      <c r="A21" s="4">
        <v>292006</v>
      </c>
      <c r="B21" s="2" t="s">
        <v>124</v>
      </c>
      <c r="C21" s="63">
        <v>0</v>
      </c>
      <c r="D21" s="63"/>
      <c r="E21" s="63">
        <f t="shared" si="0"/>
        <v>0</v>
      </c>
    </row>
    <row r="22" spans="1:5" ht="12.75">
      <c r="A22" s="4">
        <v>292012</v>
      </c>
      <c r="B22" s="2" t="s">
        <v>111</v>
      </c>
      <c r="C22" s="63">
        <v>0</v>
      </c>
      <c r="D22" s="63"/>
      <c r="E22" s="63">
        <f t="shared" si="0"/>
        <v>0</v>
      </c>
    </row>
    <row r="23" spans="1:5" ht="12.75">
      <c r="A23" s="4">
        <v>292017</v>
      </c>
      <c r="B23" s="2" t="s">
        <v>35</v>
      </c>
      <c r="C23" s="63">
        <v>0</v>
      </c>
      <c r="D23" s="63"/>
      <c r="E23" s="63">
        <f t="shared" si="0"/>
        <v>0</v>
      </c>
    </row>
    <row r="24" spans="1:5" ht="12.75">
      <c r="A24" s="4">
        <v>292027</v>
      </c>
      <c r="B24" s="2" t="s">
        <v>98</v>
      </c>
      <c r="C24" s="63">
        <v>0</v>
      </c>
      <c r="D24" s="63"/>
      <c r="E24" s="63">
        <f t="shared" si="0"/>
        <v>0</v>
      </c>
    </row>
    <row r="25" spans="1:5" ht="12.75">
      <c r="A25" s="4">
        <v>292027</v>
      </c>
      <c r="B25" s="12" t="s">
        <v>38</v>
      </c>
      <c r="C25" s="63">
        <v>0</v>
      </c>
      <c r="D25" s="63"/>
      <c r="E25" s="63">
        <f t="shared" si="0"/>
        <v>0</v>
      </c>
    </row>
    <row r="26" spans="1:5" ht="12.75">
      <c r="A26" s="4">
        <v>311</v>
      </c>
      <c r="B26" s="12" t="s">
        <v>178</v>
      </c>
      <c r="C26" s="63">
        <v>0</v>
      </c>
      <c r="D26" s="63"/>
      <c r="E26" s="63">
        <f t="shared" si="0"/>
        <v>0</v>
      </c>
    </row>
    <row r="27" spans="1:5" ht="12.75">
      <c r="A27" s="4">
        <v>311</v>
      </c>
      <c r="B27" s="12" t="s">
        <v>125</v>
      </c>
      <c r="C27" s="63">
        <v>0</v>
      </c>
      <c r="D27" s="63"/>
      <c r="E27" s="63">
        <f t="shared" si="0"/>
        <v>0</v>
      </c>
    </row>
    <row r="28" spans="1:5" ht="12.75">
      <c r="A28" s="4">
        <v>312001</v>
      </c>
      <c r="B28" s="12" t="s">
        <v>126</v>
      </c>
      <c r="C28" s="63">
        <v>52000</v>
      </c>
      <c r="D28" s="63"/>
      <c r="E28" s="63">
        <f t="shared" si="0"/>
        <v>52000</v>
      </c>
    </row>
    <row r="29" spans="1:5" ht="12.75">
      <c r="A29" s="13">
        <v>312001</v>
      </c>
      <c r="B29" s="11" t="s">
        <v>127</v>
      </c>
      <c r="C29" s="63">
        <v>0</v>
      </c>
      <c r="D29" s="63"/>
      <c r="E29" s="63">
        <f t="shared" si="0"/>
        <v>0</v>
      </c>
    </row>
    <row r="30" spans="1:5" ht="12.75">
      <c r="A30" s="13">
        <v>312001</v>
      </c>
      <c r="B30" s="11" t="s">
        <v>128</v>
      </c>
      <c r="C30" s="63">
        <v>3500</v>
      </c>
      <c r="D30" s="63"/>
      <c r="E30" s="63">
        <f t="shared" si="0"/>
        <v>3500</v>
      </c>
    </row>
    <row r="31" spans="1:5" ht="12.75">
      <c r="A31" s="13">
        <v>312001</v>
      </c>
      <c r="B31" s="11" t="s">
        <v>129</v>
      </c>
      <c r="C31" s="63">
        <v>355000</v>
      </c>
      <c r="D31" s="63"/>
      <c r="E31" s="63">
        <f t="shared" si="0"/>
        <v>355000</v>
      </c>
    </row>
    <row r="32" spans="1:5" ht="12.75">
      <c r="A32" s="13">
        <v>312001</v>
      </c>
      <c r="B32" s="11" t="s">
        <v>180</v>
      </c>
      <c r="C32" s="63"/>
      <c r="D32" s="63"/>
      <c r="E32" s="63">
        <f t="shared" si="0"/>
        <v>0</v>
      </c>
    </row>
    <row r="33" spans="1:5" ht="12.75">
      <c r="A33" s="13">
        <v>312002</v>
      </c>
      <c r="B33" s="11" t="s">
        <v>179</v>
      </c>
      <c r="C33" s="63">
        <v>0</v>
      </c>
      <c r="D33" s="63"/>
      <c r="E33" s="63">
        <f t="shared" si="0"/>
        <v>0</v>
      </c>
    </row>
    <row r="34" spans="1:5" ht="12.75">
      <c r="A34" s="4">
        <v>312008</v>
      </c>
      <c r="B34" s="4" t="s">
        <v>28</v>
      </c>
      <c r="C34" s="63">
        <v>0</v>
      </c>
      <c r="D34" s="63"/>
      <c r="E34" s="63">
        <f t="shared" si="0"/>
        <v>0</v>
      </c>
    </row>
    <row r="35" spans="1:5" ht="12.75">
      <c r="A35" s="18">
        <v>312012</v>
      </c>
      <c r="B35" s="28" t="s">
        <v>130</v>
      </c>
      <c r="C35" s="63">
        <v>2800000</v>
      </c>
      <c r="D35" s="63"/>
      <c r="E35" s="63">
        <f t="shared" si="0"/>
        <v>2800000</v>
      </c>
    </row>
    <row r="36" spans="1:5" ht="12.75">
      <c r="A36" s="18">
        <v>312012</v>
      </c>
      <c r="B36" s="28" t="s">
        <v>131</v>
      </c>
      <c r="C36" s="63">
        <v>26000</v>
      </c>
      <c r="D36" s="63"/>
      <c r="E36" s="63">
        <f t="shared" si="0"/>
        <v>26000</v>
      </c>
    </row>
    <row r="37" spans="1:5" ht="12.75">
      <c r="A37" s="4">
        <v>312012</v>
      </c>
      <c r="B37" s="17" t="s">
        <v>132</v>
      </c>
      <c r="C37" s="63">
        <v>33000</v>
      </c>
      <c r="D37" s="63"/>
      <c r="E37" s="63">
        <f t="shared" si="0"/>
        <v>33000</v>
      </c>
    </row>
    <row r="38" spans="1:5" ht="12.75">
      <c r="A38" s="4">
        <v>312012</v>
      </c>
      <c r="B38" s="12" t="s">
        <v>133</v>
      </c>
      <c r="C38" s="63">
        <v>18000</v>
      </c>
      <c r="D38" s="63"/>
      <c r="E38" s="63">
        <f t="shared" si="0"/>
        <v>18000</v>
      </c>
    </row>
    <row r="39" spans="1:5" ht="12.75">
      <c r="A39" s="4">
        <v>312012</v>
      </c>
      <c r="B39" s="12" t="s">
        <v>134</v>
      </c>
      <c r="C39" s="63">
        <v>1600</v>
      </c>
      <c r="D39" s="63"/>
      <c r="E39" s="63">
        <f t="shared" si="0"/>
        <v>1600</v>
      </c>
    </row>
    <row r="40" spans="1:7" ht="12.75">
      <c r="A40" s="11">
        <v>312012</v>
      </c>
      <c r="B40" s="11" t="s">
        <v>135</v>
      </c>
      <c r="C40" s="66">
        <v>1000</v>
      </c>
      <c r="D40" s="66"/>
      <c r="E40" s="63">
        <f t="shared" si="0"/>
        <v>1000</v>
      </c>
      <c r="G40" s="59"/>
    </row>
    <row r="41" spans="1:5" ht="12.75">
      <c r="A41" s="75"/>
      <c r="B41" s="75" t="s">
        <v>101</v>
      </c>
      <c r="C41" s="76">
        <f>SUM(C6:C40)</f>
        <v>10760150</v>
      </c>
      <c r="D41" s="76">
        <f>SUM(D6:D40)</f>
        <v>0</v>
      </c>
      <c r="E41" s="76">
        <f t="shared" si="0"/>
        <v>10760150</v>
      </c>
    </row>
    <row r="42" s="132" customFormat="1" ht="12.75"/>
    <row r="43" s="132" customFormat="1" ht="13.5" thickBot="1"/>
    <row r="44" spans="1:5" ht="13.5" thickBot="1">
      <c r="A44" s="119" t="s">
        <v>172</v>
      </c>
      <c r="B44" s="120"/>
      <c r="C44" s="120"/>
      <c r="D44" s="121"/>
      <c r="E44" s="77" t="s">
        <v>168</v>
      </c>
    </row>
    <row r="45" s="132" customFormat="1" ht="12.75"/>
    <row r="46" s="132" customFormat="1" ht="12.75"/>
    <row r="47" spans="1:5" ht="12.75" customHeight="1">
      <c r="A47" s="122" t="s">
        <v>169</v>
      </c>
      <c r="B47" s="125" t="s">
        <v>26</v>
      </c>
      <c r="C47" s="78" t="s">
        <v>191</v>
      </c>
      <c r="D47" s="78" t="s">
        <v>41</v>
      </c>
      <c r="E47" s="78" t="s">
        <v>194</v>
      </c>
    </row>
    <row r="48" spans="1:5" ht="12.75">
      <c r="A48" s="123"/>
      <c r="B48" s="126"/>
      <c r="C48" s="79" t="s">
        <v>192</v>
      </c>
      <c r="D48" s="79" t="s">
        <v>193</v>
      </c>
      <c r="E48" s="79" t="s">
        <v>195</v>
      </c>
    </row>
    <row r="49" spans="1:5" ht="12.75">
      <c r="A49" s="124"/>
      <c r="B49" s="127"/>
      <c r="C49" s="80" t="s">
        <v>108</v>
      </c>
      <c r="D49" s="80" t="s">
        <v>40</v>
      </c>
      <c r="E49" s="80"/>
    </row>
    <row r="50" spans="1:5" ht="12.75">
      <c r="A50" s="10">
        <v>231</v>
      </c>
      <c r="B50" s="36" t="s">
        <v>39</v>
      </c>
      <c r="C50" s="69">
        <v>0</v>
      </c>
      <c r="D50" s="65"/>
      <c r="E50" s="65"/>
    </row>
    <row r="51" spans="1:5" ht="12.75">
      <c r="A51" s="4">
        <v>233001</v>
      </c>
      <c r="B51" s="4" t="s">
        <v>22</v>
      </c>
      <c r="C51" s="63">
        <v>20000</v>
      </c>
      <c r="D51" s="65"/>
      <c r="E51" s="65"/>
    </row>
    <row r="52" spans="1:5" ht="12.75">
      <c r="A52" s="4">
        <v>321</v>
      </c>
      <c r="B52" s="11" t="s">
        <v>125</v>
      </c>
      <c r="C52" s="63">
        <v>0</v>
      </c>
      <c r="D52" s="63"/>
      <c r="E52" s="63"/>
    </row>
    <row r="53" spans="1:5" ht="12.75">
      <c r="A53" s="4">
        <v>322001</v>
      </c>
      <c r="B53" s="11" t="s">
        <v>144</v>
      </c>
      <c r="C53" s="71">
        <v>0</v>
      </c>
      <c r="D53" s="71"/>
      <c r="E53" s="71"/>
    </row>
    <row r="54" spans="1:5" ht="12.75">
      <c r="A54" s="4">
        <v>322001</v>
      </c>
      <c r="B54" s="11" t="s">
        <v>182</v>
      </c>
      <c r="C54" s="71">
        <v>0</v>
      </c>
      <c r="D54" s="71"/>
      <c r="E54" s="71"/>
    </row>
    <row r="55" spans="1:5" ht="12.75">
      <c r="A55" s="4">
        <v>322002</v>
      </c>
      <c r="B55" s="4" t="s">
        <v>110</v>
      </c>
      <c r="C55" s="71">
        <v>0</v>
      </c>
      <c r="D55" s="71"/>
      <c r="E55" s="71"/>
    </row>
    <row r="56" spans="1:5" ht="12.75">
      <c r="A56" s="19">
        <v>322006</v>
      </c>
      <c r="B56" s="11" t="s">
        <v>109</v>
      </c>
      <c r="C56" s="71">
        <v>0</v>
      </c>
      <c r="D56" s="71"/>
      <c r="E56" s="71"/>
    </row>
    <row r="57" spans="1:5" ht="12.75">
      <c r="A57" s="75"/>
      <c r="B57" s="75" t="s">
        <v>23</v>
      </c>
      <c r="C57" s="76">
        <v>20000</v>
      </c>
      <c r="D57" s="76">
        <v>0</v>
      </c>
      <c r="E57" s="76">
        <v>20000</v>
      </c>
    </row>
    <row r="58" s="128" customFormat="1" ht="12.75"/>
    <row r="59" s="128" customFormat="1" ht="13.5" thickBot="1"/>
    <row r="60" spans="1:5" ht="13.5" thickBot="1">
      <c r="A60" s="119" t="s">
        <v>171</v>
      </c>
      <c r="B60" s="120"/>
      <c r="C60" s="120"/>
      <c r="D60" s="121"/>
      <c r="E60" s="74" t="s">
        <v>170</v>
      </c>
    </row>
    <row r="61" spans="1:5" ht="12.75" customHeight="1">
      <c r="A61" s="129" t="s">
        <v>169</v>
      </c>
      <c r="B61" s="133" t="s">
        <v>26</v>
      </c>
      <c r="C61" s="78" t="s">
        <v>191</v>
      </c>
      <c r="D61" s="78" t="s">
        <v>41</v>
      </c>
      <c r="E61" s="78" t="s">
        <v>194</v>
      </c>
    </row>
    <row r="62" spans="1:5" ht="12.75">
      <c r="A62" s="130"/>
      <c r="B62" s="134"/>
      <c r="C62" s="79" t="s">
        <v>192</v>
      </c>
      <c r="D62" s="79" t="s">
        <v>193</v>
      </c>
      <c r="E62" s="79" t="s">
        <v>195</v>
      </c>
    </row>
    <row r="63" spans="1:5" ht="13.5" thickBot="1">
      <c r="A63" s="131"/>
      <c r="B63" s="135"/>
      <c r="C63" s="80" t="s">
        <v>108</v>
      </c>
      <c r="D63" s="80" t="s">
        <v>40</v>
      </c>
      <c r="E63" s="80"/>
    </row>
    <row r="64" spans="1:5" ht="12.75">
      <c r="A64" s="13">
        <v>453</v>
      </c>
      <c r="B64" s="13" t="s">
        <v>99</v>
      </c>
      <c r="C64" s="70">
        <v>0</v>
      </c>
      <c r="D64" s="65"/>
      <c r="E64" s="65"/>
    </row>
    <row r="65" spans="1:5" ht="12.75">
      <c r="A65" s="4">
        <v>454001</v>
      </c>
      <c r="B65" s="4" t="s">
        <v>31</v>
      </c>
      <c r="C65" s="65">
        <v>480000</v>
      </c>
      <c r="D65" s="65"/>
      <c r="E65" s="65"/>
    </row>
    <row r="66" spans="1:10" ht="12.75">
      <c r="A66" s="4">
        <v>456002</v>
      </c>
      <c r="B66" s="11" t="s">
        <v>112</v>
      </c>
      <c r="C66" s="65">
        <v>0</v>
      </c>
      <c r="D66" s="65"/>
      <c r="E66" s="65"/>
      <c r="J66" s="42"/>
    </row>
    <row r="67" spans="1:5" ht="12.75">
      <c r="A67" s="4">
        <v>456005</v>
      </c>
      <c r="B67" s="11" t="s">
        <v>145</v>
      </c>
      <c r="C67" s="65">
        <v>0</v>
      </c>
      <c r="D67" s="65"/>
      <c r="E67" s="65"/>
    </row>
    <row r="68" spans="1:5" ht="12.75">
      <c r="A68" s="4">
        <v>514</v>
      </c>
      <c r="B68" s="11" t="s">
        <v>185</v>
      </c>
      <c r="C68" s="65">
        <v>0</v>
      </c>
      <c r="D68" s="65"/>
      <c r="E68" s="65"/>
    </row>
    <row r="69" spans="1:10" ht="12.75">
      <c r="A69" s="75"/>
      <c r="B69" s="75" t="s">
        <v>100</v>
      </c>
      <c r="C69" s="76">
        <f>SUM(C64:C68)</f>
        <v>480000</v>
      </c>
      <c r="D69" s="76">
        <v>0</v>
      </c>
      <c r="E69" s="76">
        <v>480000</v>
      </c>
      <c r="J69" s="42"/>
    </row>
    <row r="70" s="132" customFormat="1" ht="12.75"/>
    <row r="71" s="132" customFormat="1" ht="12.75"/>
    <row r="72" s="132" customFormat="1" ht="12.75"/>
    <row r="73" s="132" customFormat="1" ht="12.75"/>
    <row r="74" s="132" customFormat="1" ht="12.75"/>
    <row r="75" s="132" customFormat="1" ht="12.75"/>
    <row r="76" s="132" customFormat="1" ht="12.75"/>
    <row r="77" s="132" customFormat="1" ht="12.75"/>
    <row r="78" s="132" customFormat="1" ht="12.75"/>
    <row r="79" s="132" customFormat="1" ht="12.75"/>
    <row r="80" s="132" customFormat="1" ht="12.75"/>
    <row r="81" s="132" customFormat="1" ht="12.75"/>
    <row r="82" s="132" customFormat="1" ht="12.75"/>
    <row r="83" s="132" customFormat="1" ht="12.75"/>
    <row r="84" s="132" customFormat="1" ht="12.75"/>
    <row r="85" s="132" customFormat="1" ht="12.75"/>
    <row r="86" s="132" customFormat="1" ht="12.75"/>
    <row r="87" s="132" customFormat="1" ht="12.75"/>
    <row r="88" s="132" customFormat="1" ht="12.75"/>
    <row r="89" s="132" customFormat="1" ht="12.75"/>
    <row r="90" s="132" customFormat="1" ht="12.75"/>
    <row r="91" s="132" customFormat="1" ht="12.75"/>
    <row r="92" s="132" customFormat="1" ht="12.75"/>
    <row r="93" s="132" customFormat="1" ht="12.75"/>
    <row r="94" s="132" customFormat="1" ht="12.75"/>
    <row r="95" s="132" customFormat="1" ht="12.75"/>
    <row r="96" s="132" customFormat="1" ht="12.75"/>
    <row r="97" s="132" customFormat="1" ht="12.75"/>
    <row r="98" s="132" customFormat="1" ht="12.75"/>
    <row r="99" s="132" customFormat="1" ht="12.75"/>
    <row r="100" s="132" customFormat="1" ht="12.75"/>
    <row r="101" s="132" customFormat="1" ht="12.75"/>
    <row r="102" s="132" customFormat="1" ht="12.75"/>
    <row r="103" s="132" customFormat="1" ht="12.75"/>
    <row r="104" s="132" customFormat="1" ht="12.75"/>
    <row r="105" s="132" customFormat="1" ht="12.75"/>
    <row r="106" s="132" customFormat="1" ht="12.75"/>
    <row r="107" s="132" customFormat="1" ht="12.75"/>
    <row r="108" s="132" customFormat="1" ht="12.75"/>
    <row r="109" s="132" customFormat="1" ht="12.75"/>
    <row r="110" s="132" customFormat="1" ht="12.75"/>
    <row r="111" s="132" customFormat="1" ht="12.75"/>
    <row r="112" s="132" customFormat="1" ht="12.75"/>
    <row r="113" s="132" customFormat="1" ht="12.75"/>
    <row r="114" s="132" customFormat="1" ht="12.75"/>
    <row r="115" s="132" customFormat="1" ht="12.75"/>
    <row r="116" s="132" customFormat="1" ht="12.75"/>
    <row r="117" s="132" customFormat="1" ht="12.75"/>
    <row r="118" s="132" customFormat="1" ht="12.75"/>
    <row r="119" s="132" customFormat="1" ht="12.75"/>
    <row r="120" s="132" customFormat="1" ht="12.75"/>
    <row r="121" s="132" customFormat="1" ht="12.75"/>
    <row r="122" s="132" customFormat="1" ht="12.75"/>
    <row r="123" s="132" customFormat="1" ht="12.75"/>
    <row r="124" s="132" customFormat="1" ht="12.75"/>
  </sheetData>
  <sheetProtection/>
  <mergeCells count="13">
    <mergeCell ref="A61:A63"/>
    <mergeCell ref="A42:IV43"/>
    <mergeCell ref="A45:IV46"/>
    <mergeCell ref="A70:IV124"/>
    <mergeCell ref="A3:A5"/>
    <mergeCell ref="B3:B5"/>
    <mergeCell ref="B61:B63"/>
    <mergeCell ref="A1:D1"/>
    <mergeCell ref="A44:D44"/>
    <mergeCell ref="A47:A49"/>
    <mergeCell ref="B47:B49"/>
    <mergeCell ref="A60:D60"/>
    <mergeCell ref="A58:IV59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tabSelected="1" zoomScalePageLayoutView="0" workbookViewId="0" topLeftCell="A49">
      <selection activeCell="E81" sqref="E81"/>
    </sheetView>
  </sheetViews>
  <sheetFormatPr defaultColWidth="9.140625" defaultRowHeight="12.75"/>
  <cols>
    <col min="1" max="1" width="11.140625" style="0" bestFit="1" customWidth="1"/>
    <col min="2" max="2" width="79.00390625" style="0" bestFit="1" customWidth="1"/>
    <col min="3" max="3" width="15.7109375" style="59" bestFit="1" customWidth="1"/>
    <col min="4" max="4" width="16.28125" style="59" customWidth="1"/>
    <col min="5" max="5" width="15.7109375" style="59" bestFit="1" customWidth="1"/>
  </cols>
  <sheetData>
    <row r="1" spans="1:5" ht="12.75">
      <c r="A1" s="136" t="s">
        <v>198</v>
      </c>
      <c r="B1" s="137"/>
      <c r="C1" s="85"/>
      <c r="D1" s="85"/>
      <c r="E1" s="84" t="s">
        <v>173</v>
      </c>
    </row>
    <row r="2" spans="2:4" ht="12.75">
      <c r="B2" s="5"/>
      <c r="C2" s="72"/>
      <c r="D2" s="72"/>
    </row>
    <row r="3" spans="1:5" ht="36" customHeight="1">
      <c r="A3" s="122" t="s">
        <v>169</v>
      </c>
      <c r="B3" s="125" t="s">
        <v>26</v>
      </c>
      <c r="C3" s="78" t="s">
        <v>191</v>
      </c>
      <c r="D3" s="78" t="s">
        <v>41</v>
      </c>
      <c r="E3" s="78" t="s">
        <v>194</v>
      </c>
    </row>
    <row r="4" spans="1:5" ht="12.75">
      <c r="A4" s="123"/>
      <c r="B4" s="126"/>
      <c r="C4" s="79" t="s">
        <v>192</v>
      </c>
      <c r="D4" s="79" t="s">
        <v>193</v>
      </c>
      <c r="E4" s="79" t="s">
        <v>195</v>
      </c>
    </row>
    <row r="5" spans="1:5" ht="12.75">
      <c r="A5" s="124"/>
      <c r="B5" s="127"/>
      <c r="C5" s="80" t="s">
        <v>108</v>
      </c>
      <c r="D5" s="80" t="s">
        <v>40</v>
      </c>
      <c r="E5" s="80"/>
    </row>
    <row r="6" spans="1:5" ht="12.75">
      <c r="A6" s="15" t="s">
        <v>42</v>
      </c>
      <c r="B6" s="8" t="s">
        <v>75</v>
      </c>
      <c r="C6" s="92">
        <v>2276469</v>
      </c>
      <c r="D6" s="93"/>
      <c r="E6" s="93">
        <f>C6+D6</f>
        <v>2276469</v>
      </c>
    </row>
    <row r="7" spans="1:5" ht="12.75">
      <c r="A7" s="16" t="s">
        <v>136</v>
      </c>
      <c r="B7" s="12" t="s">
        <v>137</v>
      </c>
      <c r="C7" s="63">
        <v>7000</v>
      </c>
      <c r="D7" s="64"/>
      <c r="E7" s="93">
        <f aca="true" t="shared" si="0" ref="E7:E43">C7+D7</f>
        <v>7000</v>
      </c>
    </row>
    <row r="8" spans="1:5" ht="12.75">
      <c r="A8" s="16" t="s">
        <v>45</v>
      </c>
      <c r="B8" s="2" t="s">
        <v>175</v>
      </c>
      <c r="C8" s="63">
        <v>327650</v>
      </c>
      <c r="D8" s="64"/>
      <c r="E8" s="93">
        <f t="shared" si="0"/>
        <v>327650</v>
      </c>
    </row>
    <row r="9" spans="1:5" ht="12.75">
      <c r="A9" s="16" t="s">
        <v>46</v>
      </c>
      <c r="B9" s="2" t="s">
        <v>29</v>
      </c>
      <c r="C9" s="63">
        <v>0</v>
      </c>
      <c r="D9" s="64"/>
      <c r="E9" s="93">
        <f t="shared" si="0"/>
        <v>0</v>
      </c>
    </row>
    <row r="10" spans="1:5" ht="12.75">
      <c r="A10" s="16" t="s">
        <v>47</v>
      </c>
      <c r="B10" s="2" t="s">
        <v>30</v>
      </c>
      <c r="C10" s="63">
        <v>7148</v>
      </c>
      <c r="D10" s="64"/>
      <c r="E10" s="93">
        <f t="shared" si="0"/>
        <v>7148</v>
      </c>
    </row>
    <row r="11" spans="1:5" ht="12.75">
      <c r="A11" s="16" t="s">
        <v>187</v>
      </c>
      <c r="B11" s="2" t="s">
        <v>188</v>
      </c>
      <c r="C11" s="63">
        <v>10000</v>
      </c>
      <c r="D11" s="64"/>
      <c r="E11" s="93">
        <f t="shared" si="0"/>
        <v>10000</v>
      </c>
    </row>
    <row r="12" spans="1:5" ht="12.75">
      <c r="A12" s="16" t="s">
        <v>48</v>
      </c>
      <c r="B12" s="2" t="s">
        <v>10</v>
      </c>
      <c r="C12" s="63">
        <v>11550</v>
      </c>
      <c r="D12" s="64"/>
      <c r="E12" s="93">
        <f t="shared" si="0"/>
        <v>11550</v>
      </c>
    </row>
    <row r="13" spans="1:5" ht="12.75">
      <c r="A13" s="16" t="s">
        <v>49</v>
      </c>
      <c r="B13" s="12" t="s">
        <v>43</v>
      </c>
      <c r="C13" s="63">
        <v>6000</v>
      </c>
      <c r="D13" s="64"/>
      <c r="E13" s="93">
        <f t="shared" si="0"/>
        <v>6000</v>
      </c>
    </row>
    <row r="14" spans="1:5" ht="12.75">
      <c r="A14" s="16" t="s">
        <v>50</v>
      </c>
      <c r="B14" s="2" t="s">
        <v>21</v>
      </c>
      <c r="C14" s="63">
        <v>426150</v>
      </c>
      <c r="D14" s="64"/>
      <c r="E14" s="93">
        <f t="shared" si="0"/>
        <v>426150</v>
      </c>
    </row>
    <row r="15" spans="1:5" ht="12.75">
      <c r="A15" s="16" t="s">
        <v>51</v>
      </c>
      <c r="B15" s="12" t="s">
        <v>44</v>
      </c>
      <c r="C15" s="63">
        <v>325000</v>
      </c>
      <c r="D15" s="64"/>
      <c r="E15" s="93">
        <f t="shared" si="0"/>
        <v>325000</v>
      </c>
    </row>
    <row r="16" spans="1:5" ht="12.75">
      <c r="A16" s="16" t="s">
        <v>52</v>
      </c>
      <c r="B16" s="2" t="s">
        <v>12</v>
      </c>
      <c r="C16" s="63">
        <v>45050</v>
      </c>
      <c r="D16" s="64"/>
      <c r="E16" s="93">
        <f t="shared" si="0"/>
        <v>45050</v>
      </c>
    </row>
    <row r="17" spans="1:5" ht="12.75">
      <c r="A17" s="16" t="s">
        <v>53</v>
      </c>
      <c r="B17" s="12" t="s">
        <v>186</v>
      </c>
      <c r="C17" s="63">
        <v>84462</v>
      </c>
      <c r="D17" s="64"/>
      <c r="E17" s="93">
        <f t="shared" si="0"/>
        <v>84462</v>
      </c>
    </row>
    <row r="18" spans="1:5" ht="12.75">
      <c r="A18" s="16" t="s">
        <v>54</v>
      </c>
      <c r="B18" s="2" t="s">
        <v>91</v>
      </c>
      <c r="C18" s="63">
        <v>13500</v>
      </c>
      <c r="D18" s="64"/>
      <c r="E18" s="93">
        <f t="shared" si="0"/>
        <v>13500</v>
      </c>
    </row>
    <row r="19" spans="1:5" ht="12.75">
      <c r="A19" s="16" t="s">
        <v>55</v>
      </c>
      <c r="B19" s="12" t="s">
        <v>95</v>
      </c>
      <c r="C19" s="63">
        <v>26100</v>
      </c>
      <c r="D19" s="64"/>
      <c r="E19" s="93">
        <f t="shared" si="0"/>
        <v>26100</v>
      </c>
    </row>
    <row r="20" spans="1:5" ht="12.75">
      <c r="A20" s="16" t="s">
        <v>57</v>
      </c>
      <c r="B20" s="2" t="s">
        <v>14</v>
      </c>
      <c r="C20" s="63">
        <v>10000</v>
      </c>
      <c r="D20" s="64"/>
      <c r="E20" s="93">
        <f t="shared" si="0"/>
        <v>10000</v>
      </c>
    </row>
    <row r="21" spans="1:5" ht="12.75">
      <c r="A21" s="16" t="s">
        <v>56</v>
      </c>
      <c r="B21" s="12" t="s">
        <v>58</v>
      </c>
      <c r="C21" s="63">
        <v>20000</v>
      </c>
      <c r="D21" s="64"/>
      <c r="E21" s="93">
        <f t="shared" si="0"/>
        <v>20000</v>
      </c>
    </row>
    <row r="22" spans="1:5" ht="12.75">
      <c r="A22" s="16" t="s">
        <v>56</v>
      </c>
      <c r="B22" s="12" t="s">
        <v>138</v>
      </c>
      <c r="C22" s="63">
        <v>50000</v>
      </c>
      <c r="D22" s="64"/>
      <c r="E22" s="93">
        <f t="shared" si="0"/>
        <v>50000</v>
      </c>
    </row>
    <row r="23" spans="1:5" ht="12.75">
      <c r="A23" s="16" t="s">
        <v>59</v>
      </c>
      <c r="B23" s="12" t="s">
        <v>83</v>
      </c>
      <c r="C23" s="63">
        <v>18000</v>
      </c>
      <c r="D23" s="64"/>
      <c r="E23" s="93">
        <f t="shared" si="0"/>
        <v>18000</v>
      </c>
    </row>
    <row r="24" spans="1:5" ht="12.75">
      <c r="A24" s="16" t="s">
        <v>60</v>
      </c>
      <c r="B24" s="12" t="s">
        <v>103</v>
      </c>
      <c r="C24" s="63">
        <v>15000</v>
      </c>
      <c r="D24" s="64"/>
      <c r="E24" s="93">
        <f t="shared" si="0"/>
        <v>15000</v>
      </c>
    </row>
    <row r="25" spans="1:5" ht="12.75">
      <c r="A25" s="16" t="s">
        <v>189</v>
      </c>
      <c r="B25" s="12" t="s">
        <v>190</v>
      </c>
      <c r="C25" s="63">
        <v>30000</v>
      </c>
      <c r="D25" s="64"/>
      <c r="E25" s="93">
        <f t="shared" si="0"/>
        <v>30000</v>
      </c>
    </row>
    <row r="26" spans="1:5" ht="12.75">
      <c r="A26" s="16" t="s">
        <v>61</v>
      </c>
      <c r="B26" s="12" t="s">
        <v>92</v>
      </c>
      <c r="C26" s="63">
        <v>15000</v>
      </c>
      <c r="D26" s="112">
        <v>79850</v>
      </c>
      <c r="E26" s="113">
        <f t="shared" si="0"/>
        <v>94850</v>
      </c>
    </row>
    <row r="27" spans="1:5" ht="12.75">
      <c r="A27" s="16" t="s">
        <v>62</v>
      </c>
      <c r="B27" s="12" t="s">
        <v>76</v>
      </c>
      <c r="C27" s="63">
        <v>1687458</v>
      </c>
      <c r="D27" s="112"/>
      <c r="E27" s="93">
        <f t="shared" si="0"/>
        <v>1687458</v>
      </c>
    </row>
    <row r="28" spans="1:5" ht="12.75">
      <c r="A28" s="16" t="s">
        <v>63</v>
      </c>
      <c r="B28" s="12" t="s">
        <v>77</v>
      </c>
      <c r="C28" s="63">
        <v>1283000</v>
      </c>
      <c r="D28" s="64"/>
      <c r="E28" s="93">
        <f t="shared" si="0"/>
        <v>1283000</v>
      </c>
    </row>
    <row r="29" spans="1:5" ht="12.75">
      <c r="A29" s="16" t="s">
        <v>64</v>
      </c>
      <c r="B29" s="12" t="s">
        <v>84</v>
      </c>
      <c r="C29" s="63">
        <v>1501462</v>
      </c>
      <c r="D29" s="64"/>
      <c r="E29" s="93">
        <f t="shared" si="0"/>
        <v>1501462</v>
      </c>
    </row>
    <row r="30" spans="1:5" ht="12.75">
      <c r="A30" s="16" t="s">
        <v>65</v>
      </c>
      <c r="B30" s="12" t="s">
        <v>66</v>
      </c>
      <c r="C30" s="63">
        <v>5000</v>
      </c>
      <c r="D30" s="64"/>
      <c r="E30" s="93">
        <f t="shared" si="0"/>
        <v>5000</v>
      </c>
    </row>
    <row r="31" spans="1:5" ht="12.75">
      <c r="A31" s="16" t="s">
        <v>65</v>
      </c>
      <c r="B31" s="12" t="s">
        <v>67</v>
      </c>
      <c r="C31" s="63">
        <v>462776</v>
      </c>
      <c r="D31" s="64"/>
      <c r="E31" s="93">
        <f t="shared" si="0"/>
        <v>462776</v>
      </c>
    </row>
    <row r="32" spans="1:5" ht="12.75">
      <c r="A32" s="14" t="s">
        <v>73</v>
      </c>
      <c r="B32" s="12" t="s">
        <v>86</v>
      </c>
      <c r="C32" s="63">
        <v>447068</v>
      </c>
      <c r="D32" s="64"/>
      <c r="E32" s="93">
        <f t="shared" si="0"/>
        <v>447068</v>
      </c>
    </row>
    <row r="33" spans="1:5" ht="12.75">
      <c r="A33" s="16" t="s">
        <v>68</v>
      </c>
      <c r="B33" s="12" t="s">
        <v>139</v>
      </c>
      <c r="C33" s="63">
        <v>342140</v>
      </c>
      <c r="D33" s="64"/>
      <c r="E33" s="93">
        <f t="shared" si="0"/>
        <v>342140</v>
      </c>
    </row>
    <row r="34" spans="1:5" ht="12.75">
      <c r="A34" s="29" t="s">
        <v>140</v>
      </c>
      <c r="B34" s="30" t="s">
        <v>74</v>
      </c>
      <c r="C34" s="63">
        <v>0</v>
      </c>
      <c r="D34" s="64"/>
      <c r="E34" s="93">
        <f t="shared" si="0"/>
        <v>0</v>
      </c>
    </row>
    <row r="35" spans="1:5" ht="12.75">
      <c r="A35" s="16" t="s">
        <v>69</v>
      </c>
      <c r="B35" s="12" t="s">
        <v>87</v>
      </c>
      <c r="C35" s="63">
        <v>214470</v>
      </c>
      <c r="D35" s="64"/>
      <c r="E35" s="93">
        <f t="shared" si="0"/>
        <v>214470</v>
      </c>
    </row>
    <row r="36" spans="1:5" ht="12.75">
      <c r="A36" s="16" t="s">
        <v>70</v>
      </c>
      <c r="B36" s="12" t="s">
        <v>71</v>
      </c>
      <c r="C36" s="63">
        <v>2200</v>
      </c>
      <c r="D36" s="64"/>
      <c r="E36" s="93">
        <f t="shared" si="0"/>
        <v>2200</v>
      </c>
    </row>
    <row r="37" spans="1:5" ht="12.75">
      <c r="A37" s="31" t="s">
        <v>72</v>
      </c>
      <c r="B37" s="17" t="s">
        <v>88</v>
      </c>
      <c r="C37" s="64">
        <v>20000</v>
      </c>
      <c r="D37" s="64"/>
      <c r="E37" s="93">
        <f t="shared" si="0"/>
        <v>20000</v>
      </c>
    </row>
    <row r="38" spans="1:5" ht="12.75">
      <c r="A38" s="32" t="s">
        <v>141</v>
      </c>
      <c r="B38" s="33" t="s">
        <v>16</v>
      </c>
      <c r="C38" s="64">
        <v>0</v>
      </c>
      <c r="D38" s="64"/>
      <c r="E38" s="93">
        <f t="shared" si="0"/>
        <v>0</v>
      </c>
    </row>
    <row r="39" spans="1:5" ht="12.75">
      <c r="A39" s="9" t="s">
        <v>17</v>
      </c>
      <c r="B39" s="34" t="s">
        <v>177</v>
      </c>
      <c r="C39" s="64">
        <v>350000</v>
      </c>
      <c r="D39" s="64"/>
      <c r="E39" s="93">
        <f t="shared" si="0"/>
        <v>350000</v>
      </c>
    </row>
    <row r="40" spans="1:5" ht="12.75">
      <c r="A40" s="9" t="s">
        <v>17</v>
      </c>
      <c r="B40" s="1" t="s">
        <v>142</v>
      </c>
      <c r="C40" s="64">
        <v>700</v>
      </c>
      <c r="D40" s="64"/>
      <c r="E40" s="93">
        <f t="shared" si="0"/>
        <v>700</v>
      </c>
    </row>
    <row r="41" spans="1:5" ht="12.75">
      <c r="A41" s="35" t="s">
        <v>17</v>
      </c>
      <c r="B41" s="34" t="s">
        <v>143</v>
      </c>
      <c r="C41" s="62">
        <v>14000</v>
      </c>
      <c r="D41" s="62"/>
      <c r="E41" s="93">
        <f t="shared" si="0"/>
        <v>14000</v>
      </c>
    </row>
    <row r="42" spans="1:5" ht="12.75">
      <c r="A42" s="9" t="s">
        <v>18</v>
      </c>
      <c r="B42" s="1" t="s">
        <v>82</v>
      </c>
      <c r="C42" s="62">
        <v>153000</v>
      </c>
      <c r="D42" s="62"/>
      <c r="E42" s="93">
        <f t="shared" si="0"/>
        <v>153000</v>
      </c>
    </row>
    <row r="43" spans="1:5" ht="12.75">
      <c r="A43" s="81"/>
      <c r="B43" s="81" t="s">
        <v>19</v>
      </c>
      <c r="C43" s="82">
        <f>SUM(C6:C42)</f>
        <v>10207353</v>
      </c>
      <c r="D43" s="116">
        <f>SUM(D6:D42)</f>
        <v>79850</v>
      </c>
      <c r="E43" s="114">
        <f t="shared" si="0"/>
        <v>10287203</v>
      </c>
    </row>
    <row r="44" spans="1:5" ht="12.75">
      <c r="A44" s="3"/>
      <c r="B44" s="3"/>
      <c r="C44" s="73"/>
      <c r="D44" s="73"/>
      <c r="E44" s="73"/>
    </row>
    <row r="45" spans="1:4" ht="12.75">
      <c r="A45" s="3"/>
      <c r="B45" s="3"/>
      <c r="C45" s="73"/>
      <c r="D45" s="73"/>
    </row>
    <row r="47" spans="1:5" ht="12.75">
      <c r="A47" s="138" t="s">
        <v>196</v>
      </c>
      <c r="B47" s="138"/>
      <c r="C47" s="138"/>
      <c r="D47" s="138"/>
      <c r="E47" s="84" t="s">
        <v>165</v>
      </c>
    </row>
    <row r="48" ht="12.75">
      <c r="B48" s="5"/>
    </row>
    <row r="49" spans="2:4" ht="12.75">
      <c r="B49" s="5"/>
      <c r="C49" s="72"/>
      <c r="D49" s="72"/>
    </row>
    <row r="51" spans="1:5" ht="12.75" customHeight="1">
      <c r="A51" s="122" t="s">
        <v>169</v>
      </c>
      <c r="B51" s="125" t="s">
        <v>26</v>
      </c>
      <c r="C51" s="78" t="s">
        <v>191</v>
      </c>
      <c r="D51" s="78" t="s">
        <v>41</v>
      </c>
      <c r="E51" s="78" t="s">
        <v>194</v>
      </c>
    </row>
    <row r="52" spans="1:5" ht="12.75">
      <c r="A52" s="123"/>
      <c r="B52" s="126"/>
      <c r="C52" s="79" t="s">
        <v>192</v>
      </c>
      <c r="D52" s="79" t="s">
        <v>193</v>
      </c>
      <c r="E52" s="79" t="s">
        <v>195</v>
      </c>
    </row>
    <row r="53" spans="1:5" ht="12.75">
      <c r="A53" s="124"/>
      <c r="B53" s="127"/>
      <c r="C53" s="80" t="s">
        <v>108</v>
      </c>
      <c r="D53" s="80" t="s">
        <v>40</v>
      </c>
      <c r="E53" s="80"/>
    </row>
    <row r="54" spans="1:5" ht="12.75">
      <c r="A54" s="16" t="s">
        <v>42</v>
      </c>
      <c r="B54" s="8" t="s">
        <v>75</v>
      </c>
      <c r="C54" s="62">
        <v>0</v>
      </c>
      <c r="D54" s="62"/>
      <c r="E54" s="67">
        <f>C54+D54</f>
        <v>0</v>
      </c>
    </row>
    <row r="55" spans="1:5" ht="12.75">
      <c r="A55" s="16" t="s">
        <v>45</v>
      </c>
      <c r="B55" s="8" t="s">
        <v>106</v>
      </c>
      <c r="C55" s="67">
        <v>0</v>
      </c>
      <c r="D55" s="67"/>
      <c r="E55" s="67">
        <f aca="true" t="shared" si="1" ref="E55:E71">C55+D55</f>
        <v>0</v>
      </c>
    </row>
    <row r="56" spans="1:5" ht="12.75">
      <c r="A56" s="16" t="s">
        <v>9</v>
      </c>
      <c r="B56" s="8" t="s">
        <v>10</v>
      </c>
      <c r="C56" s="67">
        <v>0</v>
      </c>
      <c r="D56" s="67"/>
      <c r="E56" s="67">
        <f t="shared" si="1"/>
        <v>0</v>
      </c>
    </row>
    <row r="57" spans="1:5" ht="12.75">
      <c r="A57" s="16" t="s">
        <v>96</v>
      </c>
      <c r="B57" s="8" t="s">
        <v>97</v>
      </c>
      <c r="C57" s="67">
        <v>0</v>
      </c>
      <c r="D57" s="67"/>
      <c r="E57" s="67">
        <f t="shared" si="1"/>
        <v>0</v>
      </c>
    </row>
    <row r="58" spans="1:5" ht="12.75">
      <c r="A58" s="16" t="s">
        <v>20</v>
      </c>
      <c r="B58" s="8" t="s">
        <v>90</v>
      </c>
      <c r="C58" s="67">
        <v>40000</v>
      </c>
      <c r="D58" s="67"/>
      <c r="E58" s="67">
        <f t="shared" si="1"/>
        <v>40000</v>
      </c>
    </row>
    <row r="59" spans="1:5" ht="12.75">
      <c r="A59" s="16" t="s">
        <v>11</v>
      </c>
      <c r="B59" s="8" t="s">
        <v>78</v>
      </c>
      <c r="C59" s="67">
        <v>80000</v>
      </c>
      <c r="D59" s="67"/>
      <c r="E59" s="67">
        <f t="shared" si="1"/>
        <v>80000</v>
      </c>
    </row>
    <row r="60" spans="1:5" ht="12.75">
      <c r="A60" s="16" t="s">
        <v>52</v>
      </c>
      <c r="B60" s="11" t="s">
        <v>89</v>
      </c>
      <c r="C60" s="67">
        <v>0</v>
      </c>
      <c r="D60" s="67"/>
      <c r="E60" s="67">
        <f t="shared" si="1"/>
        <v>0</v>
      </c>
    </row>
    <row r="61" spans="1:5" ht="12.75">
      <c r="A61" s="16" t="s">
        <v>53</v>
      </c>
      <c r="B61" s="12" t="s">
        <v>113</v>
      </c>
      <c r="C61" s="67">
        <v>0</v>
      </c>
      <c r="D61" s="67"/>
      <c r="E61" s="67">
        <f t="shared" si="1"/>
        <v>0</v>
      </c>
    </row>
    <row r="62" spans="1:5" ht="12.75">
      <c r="A62" s="16" t="s">
        <v>54</v>
      </c>
      <c r="B62" s="12" t="s">
        <v>13</v>
      </c>
      <c r="C62" s="67">
        <v>0</v>
      </c>
      <c r="D62" s="67"/>
      <c r="E62" s="67">
        <f t="shared" si="1"/>
        <v>0</v>
      </c>
    </row>
    <row r="63" spans="1:5" ht="12.75">
      <c r="A63" s="16" t="s">
        <v>81</v>
      </c>
      <c r="B63" s="12" t="s">
        <v>95</v>
      </c>
      <c r="C63" s="67">
        <v>0</v>
      </c>
      <c r="D63" s="67"/>
      <c r="E63" s="67">
        <f t="shared" si="1"/>
        <v>0</v>
      </c>
    </row>
    <row r="64" spans="1:5" ht="12.75">
      <c r="A64" s="16" t="s">
        <v>114</v>
      </c>
      <c r="B64" s="12" t="s">
        <v>105</v>
      </c>
      <c r="C64" s="67">
        <v>15000</v>
      </c>
      <c r="D64" s="67"/>
      <c r="E64" s="67">
        <f t="shared" si="1"/>
        <v>15000</v>
      </c>
    </row>
    <row r="65" spans="1:5" ht="12.75">
      <c r="A65" s="16" t="s">
        <v>61</v>
      </c>
      <c r="B65" s="12" t="s">
        <v>146</v>
      </c>
      <c r="C65" s="67">
        <v>0</v>
      </c>
      <c r="D65" s="67"/>
      <c r="E65" s="67">
        <f t="shared" si="1"/>
        <v>0</v>
      </c>
    </row>
    <row r="66" spans="1:5" ht="12.75">
      <c r="A66" s="16" t="s">
        <v>32</v>
      </c>
      <c r="B66" s="12" t="s">
        <v>76</v>
      </c>
      <c r="C66" s="67">
        <v>0</v>
      </c>
      <c r="D66" s="67"/>
      <c r="E66" s="67">
        <f t="shared" si="1"/>
        <v>0</v>
      </c>
    </row>
    <row r="67" spans="1:5" ht="12.75">
      <c r="A67" s="16" t="s">
        <v>33</v>
      </c>
      <c r="B67" s="12" t="s">
        <v>93</v>
      </c>
      <c r="C67" s="67">
        <v>88004</v>
      </c>
      <c r="D67" s="67"/>
      <c r="E67" s="67">
        <f t="shared" si="1"/>
        <v>88004</v>
      </c>
    </row>
    <row r="68" spans="1:5" ht="12.75">
      <c r="A68" s="16" t="s">
        <v>79</v>
      </c>
      <c r="B68" s="12" t="s">
        <v>84</v>
      </c>
      <c r="C68" s="67">
        <v>90000</v>
      </c>
      <c r="D68" s="112">
        <v>75908</v>
      </c>
      <c r="E68" s="112">
        <f t="shared" si="1"/>
        <v>165908</v>
      </c>
    </row>
    <row r="69" spans="1:5" ht="12.75">
      <c r="A69" s="16" t="s">
        <v>15</v>
      </c>
      <c r="B69" s="12" t="s">
        <v>85</v>
      </c>
      <c r="C69" s="67">
        <v>80040</v>
      </c>
      <c r="D69" s="67"/>
      <c r="E69" s="67">
        <f t="shared" si="1"/>
        <v>80040</v>
      </c>
    </row>
    <row r="70" spans="1:5" ht="12.75">
      <c r="A70" s="16" t="s">
        <v>80</v>
      </c>
      <c r="B70" s="12" t="s">
        <v>94</v>
      </c>
      <c r="C70" s="67">
        <v>0</v>
      </c>
      <c r="D70" s="67"/>
      <c r="E70" s="67">
        <f t="shared" si="1"/>
        <v>0</v>
      </c>
    </row>
    <row r="71" spans="1:5" ht="12.75">
      <c r="A71" s="75"/>
      <c r="B71" s="75" t="s">
        <v>27</v>
      </c>
      <c r="C71" s="76">
        <f>SUM(C54:C70)</f>
        <v>393044</v>
      </c>
      <c r="D71" s="115">
        <f>SUM(D54:D70)</f>
        <v>75908</v>
      </c>
      <c r="E71" s="115">
        <f t="shared" si="1"/>
        <v>468952</v>
      </c>
    </row>
    <row r="72" spans="1:5" ht="12.75">
      <c r="A72" s="7"/>
      <c r="B72" s="7"/>
      <c r="C72" s="68"/>
      <c r="D72" s="68"/>
      <c r="E72" s="68"/>
    </row>
    <row r="73" spans="1:5" ht="12.75">
      <c r="A73" s="7"/>
      <c r="B73" s="7"/>
      <c r="C73" s="68"/>
      <c r="D73" s="68"/>
      <c r="E73" s="68"/>
    </row>
    <row r="74" spans="1:5" ht="12.75">
      <c r="A74" s="136" t="s">
        <v>197</v>
      </c>
      <c r="B74" s="137"/>
      <c r="C74" s="137"/>
      <c r="D74" s="139"/>
      <c r="E74" s="83" t="s">
        <v>166</v>
      </c>
    </row>
    <row r="75" spans="1:5" ht="12.75" customHeight="1">
      <c r="A75" s="122" t="s">
        <v>169</v>
      </c>
      <c r="B75" s="125" t="s">
        <v>26</v>
      </c>
      <c r="C75" s="78" t="s">
        <v>191</v>
      </c>
      <c r="D75" s="78" t="s">
        <v>41</v>
      </c>
      <c r="E75" s="78" t="s">
        <v>194</v>
      </c>
    </row>
    <row r="76" spans="1:5" ht="12.75">
      <c r="A76" s="123"/>
      <c r="B76" s="126"/>
      <c r="C76" s="79" t="s">
        <v>192</v>
      </c>
      <c r="D76" s="79" t="s">
        <v>193</v>
      </c>
      <c r="E76" s="79" t="s">
        <v>195</v>
      </c>
    </row>
    <row r="77" spans="1:5" ht="12.75">
      <c r="A77" s="124"/>
      <c r="B77" s="127"/>
      <c r="C77" s="80" t="s">
        <v>108</v>
      </c>
      <c r="D77" s="80" t="s">
        <v>40</v>
      </c>
      <c r="E77" s="80"/>
    </row>
    <row r="78" spans="1:5" ht="12.75">
      <c r="A78" s="4"/>
      <c r="B78" s="4" t="s">
        <v>34</v>
      </c>
      <c r="C78" s="67"/>
      <c r="D78" s="67"/>
      <c r="E78" s="67"/>
    </row>
    <row r="79" spans="1:5" ht="12.75">
      <c r="A79" s="37" t="s">
        <v>147</v>
      </c>
      <c r="B79" s="11" t="s">
        <v>148</v>
      </c>
      <c r="C79" s="67">
        <v>0</v>
      </c>
      <c r="D79" s="67">
        <v>0</v>
      </c>
      <c r="E79" s="67">
        <v>0</v>
      </c>
    </row>
    <row r="80" spans="1:5" ht="12.75">
      <c r="A80" s="5" t="s">
        <v>149</v>
      </c>
      <c r="B80" s="5" t="s">
        <v>150</v>
      </c>
      <c r="C80" s="67">
        <v>0</v>
      </c>
      <c r="D80" s="67">
        <v>0</v>
      </c>
      <c r="E80" s="67">
        <v>0</v>
      </c>
    </row>
    <row r="81" spans="1:5" ht="12.75">
      <c r="A81" s="4" t="s">
        <v>8</v>
      </c>
      <c r="B81" s="4" t="s">
        <v>24</v>
      </c>
      <c r="C81" s="67">
        <v>20753</v>
      </c>
      <c r="D81" s="67">
        <v>0</v>
      </c>
      <c r="E81" s="67">
        <v>20753</v>
      </c>
    </row>
    <row r="82" spans="1:5" ht="12.75">
      <c r="A82" s="75"/>
      <c r="B82" s="75" t="s">
        <v>102</v>
      </c>
      <c r="C82" s="76">
        <f>SUM(C79:C81)</f>
        <v>20753</v>
      </c>
      <c r="D82" s="76">
        <f>SUM(D79:D81)</f>
        <v>0</v>
      </c>
      <c r="E82" s="76">
        <f>SUM(E79:E81)</f>
        <v>20753</v>
      </c>
    </row>
    <row r="85" spans="1:5" ht="12.75">
      <c r="A85" s="75" t="s">
        <v>107</v>
      </c>
      <c r="B85" s="75"/>
      <c r="C85" s="76">
        <f>C43+C71+C82</f>
        <v>10621150</v>
      </c>
      <c r="D85" s="115">
        <f>D43+D71+D82</f>
        <v>155758</v>
      </c>
      <c r="E85" s="115">
        <f>E43+E71+E82</f>
        <v>10776908</v>
      </c>
    </row>
  </sheetData>
  <sheetProtection/>
  <mergeCells count="9">
    <mergeCell ref="A1:B1"/>
    <mergeCell ref="A3:A5"/>
    <mergeCell ref="B3:B5"/>
    <mergeCell ref="A75:A77"/>
    <mergeCell ref="B75:B77"/>
    <mergeCell ref="A47:D47"/>
    <mergeCell ref="A74:D74"/>
    <mergeCell ref="A51:A53"/>
    <mergeCell ref="B51:B53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3.57421875" style="21" bestFit="1" customWidth="1"/>
    <col min="2" max="2" width="134.7109375" style="21" bestFit="1" customWidth="1"/>
    <col min="3" max="3" width="12.140625" style="25" bestFit="1" customWidth="1"/>
    <col min="4" max="4" width="14.8515625" style="47" bestFit="1" customWidth="1"/>
    <col min="5" max="5" width="15.7109375" style="47" bestFit="1" customWidth="1"/>
    <col min="6" max="16384" width="9.140625" style="21" customWidth="1"/>
  </cols>
  <sheetData>
    <row r="1" ht="16.5" thickBot="1">
      <c r="E1" s="57" t="s">
        <v>174</v>
      </c>
    </row>
    <row r="2" spans="1:5" ht="19.5" thickBot="1">
      <c r="A2" s="140" t="s">
        <v>196</v>
      </c>
      <c r="B2" s="141"/>
      <c r="C2" s="141"/>
      <c r="D2" s="141"/>
      <c r="E2" s="142"/>
    </row>
    <row r="3" spans="1:5" ht="18.75">
      <c r="A3" s="99"/>
      <c r="B3" s="99"/>
      <c r="C3" s="78" t="s">
        <v>191</v>
      </c>
      <c r="D3" s="78" t="s">
        <v>41</v>
      </c>
      <c r="E3" s="78" t="s">
        <v>194</v>
      </c>
    </row>
    <row r="4" spans="1:5" ht="18.75">
      <c r="A4" s="99"/>
      <c r="B4" s="99"/>
      <c r="C4" s="79" t="s">
        <v>192</v>
      </c>
      <c r="D4" s="79" t="s">
        <v>193</v>
      </c>
      <c r="E4" s="79" t="s">
        <v>195</v>
      </c>
    </row>
    <row r="5" spans="1:5" ht="16.5" thickBot="1">
      <c r="A5" s="20"/>
      <c r="B5" s="20"/>
      <c r="C5" s="80" t="s">
        <v>108</v>
      </c>
      <c r="D5" s="80" t="s">
        <v>40</v>
      </c>
      <c r="E5" s="80"/>
    </row>
    <row r="6" spans="1:5" ht="16.5" thickBot="1">
      <c r="A6" s="52" t="s">
        <v>183</v>
      </c>
      <c r="B6" s="89" t="s">
        <v>184</v>
      </c>
      <c r="C6" s="90">
        <v>80000</v>
      </c>
      <c r="D6" s="56"/>
      <c r="E6" s="56">
        <f>C6+D6</f>
        <v>80000</v>
      </c>
    </row>
    <row r="7" spans="1:5" ht="16.5" thickBot="1">
      <c r="A7" s="52" t="s">
        <v>115</v>
      </c>
      <c r="B7" s="22" t="s">
        <v>154</v>
      </c>
      <c r="C7" s="43">
        <v>40000</v>
      </c>
      <c r="D7" s="48"/>
      <c r="E7" s="56">
        <f aca="true" t="shared" si="0" ref="E7:E23">C7+D7</f>
        <v>40000</v>
      </c>
    </row>
    <row r="8" spans="1:5" ht="16.5" thickBot="1">
      <c r="A8" s="52" t="s">
        <v>116</v>
      </c>
      <c r="B8" s="24" t="s">
        <v>117</v>
      </c>
      <c r="C8" s="44"/>
      <c r="D8" s="48"/>
      <c r="E8" s="56">
        <f t="shared" si="0"/>
        <v>0</v>
      </c>
    </row>
    <row r="9" spans="1:5" s="27" customFormat="1" ht="15.75">
      <c r="A9" s="143"/>
      <c r="B9" s="51" t="s">
        <v>153</v>
      </c>
      <c r="C9" s="45">
        <v>70000</v>
      </c>
      <c r="D9" s="49"/>
      <c r="E9" s="56">
        <f t="shared" si="0"/>
        <v>70000</v>
      </c>
    </row>
    <row r="10" spans="1:5" s="23" customFormat="1" ht="15.75">
      <c r="A10" s="143"/>
      <c r="B10" s="22" t="s">
        <v>151</v>
      </c>
      <c r="C10" s="54">
        <v>18004</v>
      </c>
      <c r="D10" s="95"/>
      <c r="E10" s="56">
        <f t="shared" si="0"/>
        <v>18004</v>
      </c>
    </row>
    <row r="11" spans="1:5" s="23" customFormat="1" ht="15.75">
      <c r="A11" s="143"/>
      <c r="B11" s="94" t="s">
        <v>199</v>
      </c>
      <c r="C11" s="54">
        <v>0</v>
      </c>
      <c r="D11" s="95">
        <v>9450</v>
      </c>
      <c r="E11" s="96">
        <f t="shared" si="0"/>
        <v>9450</v>
      </c>
    </row>
    <row r="12" spans="1:5" s="23" customFormat="1" ht="15.75">
      <c r="A12" s="143"/>
      <c r="B12" s="24" t="s">
        <v>164</v>
      </c>
      <c r="C12" s="54"/>
      <c r="D12" s="95"/>
      <c r="E12" s="56">
        <f t="shared" si="0"/>
        <v>0</v>
      </c>
    </row>
    <row r="13" spans="1:5" s="23" customFormat="1" ht="15.75">
      <c r="A13" s="143"/>
      <c r="B13" s="94" t="s">
        <v>199</v>
      </c>
      <c r="C13" s="54">
        <v>0</v>
      </c>
      <c r="D13" s="95">
        <v>22624</v>
      </c>
      <c r="E13" s="96">
        <f t="shared" si="0"/>
        <v>22624</v>
      </c>
    </row>
    <row r="14" spans="1:5" ht="15.75">
      <c r="A14" s="143"/>
      <c r="B14" s="55" t="s">
        <v>118</v>
      </c>
      <c r="C14" s="44"/>
      <c r="D14" s="95"/>
      <c r="E14" s="56">
        <f t="shared" si="0"/>
        <v>0</v>
      </c>
    </row>
    <row r="15" spans="1:5" ht="15.75">
      <c r="A15" s="143"/>
      <c r="B15" s="22" t="s">
        <v>151</v>
      </c>
      <c r="C15" s="43">
        <v>62600</v>
      </c>
      <c r="D15" s="95"/>
      <c r="E15" s="56">
        <f t="shared" si="0"/>
        <v>62600</v>
      </c>
    </row>
    <row r="16" spans="1:5" ht="15.75">
      <c r="A16" s="143"/>
      <c r="B16" s="24" t="s">
        <v>119</v>
      </c>
      <c r="C16" s="43"/>
      <c r="D16" s="95"/>
      <c r="E16" s="56">
        <f t="shared" si="0"/>
        <v>0</v>
      </c>
    </row>
    <row r="17" spans="1:5" ht="15.75">
      <c r="A17" s="143"/>
      <c r="B17" s="22" t="s">
        <v>151</v>
      </c>
      <c r="C17" s="43">
        <v>17440</v>
      </c>
      <c r="D17" s="95"/>
      <c r="E17" s="56">
        <f t="shared" si="0"/>
        <v>17440</v>
      </c>
    </row>
    <row r="18" spans="1:5" ht="15.75">
      <c r="A18" s="143"/>
      <c r="B18" s="24" t="s">
        <v>120</v>
      </c>
      <c r="C18" s="26"/>
      <c r="D18" s="95"/>
      <c r="E18" s="56">
        <f t="shared" si="0"/>
        <v>0</v>
      </c>
    </row>
    <row r="19" spans="1:5" ht="15.75">
      <c r="A19" s="143"/>
      <c r="B19" s="22" t="s">
        <v>152</v>
      </c>
      <c r="C19" s="43">
        <v>90000</v>
      </c>
      <c r="D19" s="95"/>
      <c r="E19" s="56">
        <f t="shared" si="0"/>
        <v>90000</v>
      </c>
    </row>
    <row r="20" spans="1:5" ht="16.5" thickBot="1">
      <c r="A20" s="91"/>
      <c r="B20" s="22" t="s">
        <v>199</v>
      </c>
      <c r="C20" s="43"/>
      <c r="D20" s="95">
        <v>43834</v>
      </c>
      <c r="E20" s="96">
        <f t="shared" si="0"/>
        <v>43834</v>
      </c>
    </row>
    <row r="21" spans="1:5" s="23" customFormat="1" ht="16.5" thickBot="1">
      <c r="A21" s="52" t="s">
        <v>121</v>
      </c>
      <c r="B21" s="53" t="s">
        <v>155</v>
      </c>
      <c r="C21" s="43">
        <v>15000</v>
      </c>
      <c r="D21" s="48"/>
      <c r="E21" s="56">
        <f t="shared" si="0"/>
        <v>15000</v>
      </c>
    </row>
    <row r="22" spans="1:5" ht="5.25" customHeight="1" hidden="1">
      <c r="A22" s="144"/>
      <c r="B22" s="86"/>
      <c r="C22" s="87"/>
      <c r="D22" s="88"/>
      <c r="E22" s="56">
        <f t="shared" si="0"/>
        <v>0</v>
      </c>
    </row>
    <row r="23" spans="1:5" ht="15.75">
      <c r="A23" s="145"/>
      <c r="B23" s="50" t="s">
        <v>122</v>
      </c>
      <c r="C23" s="46">
        <f>SUM(C6:C21)</f>
        <v>393044</v>
      </c>
      <c r="D23" s="97">
        <f>SUM(D7:D22)</f>
        <v>75908</v>
      </c>
      <c r="E23" s="98">
        <f t="shared" si="0"/>
        <v>468952</v>
      </c>
    </row>
  </sheetData>
  <sheetProtection/>
  <mergeCells count="3">
    <mergeCell ref="A2:E2"/>
    <mergeCell ref="A9:A19"/>
    <mergeCell ref="A22:A23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20" sqref="D20"/>
    </sheetView>
  </sheetViews>
  <sheetFormatPr defaultColWidth="9.140625" defaultRowHeight="12.75"/>
  <cols>
    <col min="2" max="2" width="24.140625" style="0" customWidth="1"/>
    <col min="3" max="3" width="23.57421875" style="0" bestFit="1" customWidth="1"/>
    <col min="4" max="4" width="19.57421875" style="0" bestFit="1" customWidth="1"/>
    <col min="5" max="5" width="23.57421875" style="0" bestFit="1" customWidth="1"/>
  </cols>
  <sheetData>
    <row r="1" spans="1:5" ht="12.75">
      <c r="A1" s="149" t="s">
        <v>161</v>
      </c>
      <c r="B1" s="150"/>
      <c r="C1" s="150"/>
      <c r="D1" s="150"/>
      <c r="E1" s="150"/>
    </row>
    <row r="2" spans="1:5" ht="12.75">
      <c r="A2" s="150"/>
      <c r="B2" s="150"/>
      <c r="C2" s="150"/>
      <c r="D2" s="150"/>
      <c r="E2" s="150"/>
    </row>
    <row r="5" spans="3:5" ht="12.75">
      <c r="C5" s="78" t="s">
        <v>191</v>
      </c>
      <c r="D5" s="78" t="s">
        <v>41</v>
      </c>
      <c r="E5" s="78" t="s">
        <v>194</v>
      </c>
    </row>
    <row r="6" spans="3:5" ht="12.75">
      <c r="C6" s="79" t="s">
        <v>192</v>
      </c>
      <c r="D6" s="79" t="s">
        <v>193</v>
      </c>
      <c r="E6" s="79" t="s">
        <v>195</v>
      </c>
    </row>
    <row r="7" spans="3:5" ht="12.75">
      <c r="C7" s="80" t="s">
        <v>108</v>
      </c>
      <c r="D7" s="80" t="s">
        <v>40</v>
      </c>
      <c r="E7" s="80"/>
    </row>
    <row r="8" spans="1:5" ht="18">
      <c r="A8" s="151" t="s">
        <v>157</v>
      </c>
      <c r="B8" s="151"/>
      <c r="C8" s="40">
        <v>10760150</v>
      </c>
      <c r="D8" s="40">
        <v>0</v>
      </c>
      <c r="E8" s="40">
        <f>C8+D8</f>
        <v>10760150</v>
      </c>
    </row>
    <row r="9" spans="1:5" ht="18">
      <c r="A9" s="152" t="s">
        <v>158</v>
      </c>
      <c r="B9" s="152"/>
      <c r="C9" s="40">
        <v>20000</v>
      </c>
      <c r="D9" s="40">
        <v>0</v>
      </c>
      <c r="E9" s="40">
        <f>C9+D9</f>
        <v>20000</v>
      </c>
    </row>
    <row r="10" spans="1:5" ht="18">
      <c r="A10" s="146" t="s">
        <v>159</v>
      </c>
      <c r="B10" s="146"/>
      <c r="C10" s="40">
        <v>480000</v>
      </c>
      <c r="D10" s="40">
        <v>0</v>
      </c>
      <c r="E10" s="40">
        <f>C10+D10</f>
        <v>480000</v>
      </c>
    </row>
    <row r="11" spans="1:5" ht="18.75" thickBot="1">
      <c r="A11" s="39"/>
      <c r="B11" s="39"/>
      <c r="C11" s="41"/>
      <c r="D11" s="118"/>
      <c r="E11" s="5"/>
    </row>
    <row r="12" spans="1:5" ht="18.75" thickBot="1">
      <c r="A12" s="147" t="s">
        <v>122</v>
      </c>
      <c r="B12" s="148"/>
      <c r="C12" s="100">
        <f>SUM(C8:C11)</f>
        <v>11260150</v>
      </c>
      <c r="D12" s="58">
        <f>SUM(D8:D11)</f>
        <v>0</v>
      </c>
      <c r="E12" s="58">
        <f>C12+D12</f>
        <v>11260150</v>
      </c>
    </row>
    <row r="13" ht="12.75">
      <c r="D13" s="38"/>
    </row>
    <row r="14" ht="12.75">
      <c r="D14" s="38"/>
    </row>
    <row r="15" spans="3:5" ht="12.75">
      <c r="C15" s="78" t="s">
        <v>191</v>
      </c>
      <c r="D15" s="102" t="s">
        <v>41</v>
      </c>
      <c r="E15" s="78" t="s">
        <v>194</v>
      </c>
    </row>
    <row r="16" spans="3:5" ht="12.75">
      <c r="C16" s="79" t="s">
        <v>192</v>
      </c>
      <c r="D16" s="103" t="s">
        <v>193</v>
      </c>
      <c r="E16" s="79" t="s">
        <v>195</v>
      </c>
    </row>
    <row r="17" spans="3:5" ht="12.75">
      <c r="C17" s="80" t="s">
        <v>108</v>
      </c>
      <c r="D17" s="104" t="s">
        <v>40</v>
      </c>
      <c r="E17" s="80"/>
    </row>
    <row r="18" spans="1:5" ht="18">
      <c r="A18" s="151" t="s">
        <v>162</v>
      </c>
      <c r="B18" s="151"/>
      <c r="C18" s="101">
        <v>10207353</v>
      </c>
      <c r="D18" s="105">
        <v>79850</v>
      </c>
      <c r="E18" s="105">
        <f>C18+D18</f>
        <v>10287203</v>
      </c>
    </row>
    <row r="19" spans="1:5" ht="18">
      <c r="A19" s="152" t="s">
        <v>163</v>
      </c>
      <c r="B19" s="152"/>
      <c r="C19" s="40">
        <v>393044</v>
      </c>
      <c r="D19" s="105">
        <v>75908</v>
      </c>
      <c r="E19" s="105">
        <f>C19+D19</f>
        <v>468952</v>
      </c>
    </row>
    <row r="20" spans="1:5" ht="18">
      <c r="A20" s="146" t="s">
        <v>159</v>
      </c>
      <c r="B20" s="146"/>
      <c r="C20" s="40">
        <v>20753</v>
      </c>
      <c r="D20" s="40">
        <v>0</v>
      </c>
      <c r="E20" s="40">
        <f>C20+D20</f>
        <v>20753</v>
      </c>
    </row>
    <row r="21" spans="1:4" ht="18.75" thickBot="1">
      <c r="A21" s="39"/>
      <c r="B21" s="39"/>
      <c r="C21" s="41"/>
      <c r="D21" s="38"/>
    </row>
    <row r="22" spans="1:5" ht="18.75" thickBot="1">
      <c r="A22" s="147" t="s">
        <v>122</v>
      </c>
      <c r="B22" s="148"/>
      <c r="C22" s="58">
        <f>SUM(C18:C21)</f>
        <v>10621150</v>
      </c>
      <c r="D22" s="106">
        <f>SUM(D18:D21)</f>
        <v>155758</v>
      </c>
      <c r="E22" s="107">
        <f>C22+D22</f>
        <v>10776908</v>
      </c>
    </row>
    <row r="25" ht="13.5" thickBot="1"/>
    <row r="26" spans="2:5" ht="18.75" thickBot="1">
      <c r="B26" s="108" t="s">
        <v>200</v>
      </c>
      <c r="C26" s="109">
        <f>C12-C22</f>
        <v>639000</v>
      </c>
      <c r="D26" s="110">
        <f>D12-D22</f>
        <v>-155758</v>
      </c>
      <c r="E26" s="111">
        <f>E12-E22</f>
        <v>483242</v>
      </c>
    </row>
  </sheetData>
  <sheetProtection/>
  <mergeCells count="9">
    <mergeCell ref="A20:B20"/>
    <mergeCell ref="A22:B22"/>
    <mergeCell ref="A1:E2"/>
    <mergeCell ref="A8:B8"/>
    <mergeCell ref="A9:B9"/>
    <mergeCell ref="A10:B10"/>
    <mergeCell ref="A12:B12"/>
    <mergeCell ref="A18:B18"/>
    <mergeCell ref="A19:B19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Mihaliaková</dc:creator>
  <cp:keywords/>
  <dc:description/>
  <cp:lastModifiedBy>Špaček Ján</cp:lastModifiedBy>
  <cp:lastPrinted>2021-04-19T05:45:36Z</cp:lastPrinted>
  <dcterms:created xsi:type="dcterms:W3CDTF">2011-10-04T10:58:49Z</dcterms:created>
  <dcterms:modified xsi:type="dcterms:W3CDTF">2021-04-22T09:27:34Z</dcterms:modified>
  <cp:category/>
  <cp:version/>
  <cp:contentType/>
  <cp:contentStatus/>
</cp:coreProperties>
</file>